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Midia Pesquisa\Midia Pesquisa 2020\Perfil\02.FEV\"/>
    </mc:Choice>
  </mc:AlternateContent>
  <bookViews>
    <workbookView xWindow="-120" yWindow="-120" windowWidth="20730" windowHeight="11160"/>
  </bookViews>
  <sheets>
    <sheet name="SP" sheetId="1" r:id="rId1"/>
    <sheet name="GRAF SP" sheetId="2" r:id="rId2"/>
  </sheets>
  <definedNames>
    <definedName name="_xlnm._FilterDatabase" localSheetId="0" hidden="1">SP!$A$13:$AI$51</definedName>
    <definedName name="_xlnm.Print_Area" localSheetId="1">'GRAF SP'!$C$1:$AB$60</definedName>
    <definedName name="_xlnm.Print_Area" localSheetId="0">SP!$C$1:$AE$53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G49" i="1" l="1"/>
  <c r="O16" i="1"/>
  <c r="K50" i="1"/>
  <c r="K48" i="1"/>
  <c r="K51" i="1"/>
  <c r="K49" i="1"/>
  <c r="K44" i="1"/>
  <c r="K43" i="1"/>
  <c r="K33" i="1"/>
  <c r="K17" i="1"/>
  <c r="K29" i="1"/>
  <c r="K28" i="1"/>
  <c r="K15" i="1"/>
  <c r="K16" i="1"/>
  <c r="K18" i="1"/>
  <c r="O18" i="1"/>
  <c r="K23" i="1"/>
  <c r="O28" i="1"/>
  <c r="K21" i="1"/>
  <c r="P18" i="1"/>
  <c r="O20" i="1"/>
  <c r="L23" i="1"/>
  <c r="L24" i="1"/>
  <c r="K24" i="1"/>
  <c r="K27" i="1"/>
  <c r="O50" i="1"/>
  <c r="P50" i="1" s="1"/>
  <c r="O48" i="1"/>
  <c r="P48" i="1" s="1"/>
  <c r="O51" i="1"/>
  <c r="P51" i="1" s="1"/>
  <c r="O49" i="1"/>
  <c r="P49" i="1" s="1"/>
  <c r="O42" i="1"/>
  <c r="P42" i="1" s="1"/>
  <c r="O33" i="1"/>
  <c r="P33" i="1" s="1"/>
  <c r="O34" i="1"/>
  <c r="O30" i="1"/>
  <c r="P30" i="1" s="1"/>
  <c r="O27" i="1"/>
  <c r="O23" i="1"/>
  <c r="P23" i="1" s="1"/>
  <c r="O19" i="1"/>
  <c r="P19" i="1" s="1"/>
  <c r="O17" i="1"/>
  <c r="O15" i="1"/>
  <c r="P15" i="1" s="1"/>
  <c r="O14" i="1"/>
  <c r="P14" i="1" s="1"/>
  <c r="K14" i="1"/>
  <c r="L19" i="1"/>
  <c r="K20" i="1"/>
  <c r="O21" i="1"/>
  <c r="K22" i="1"/>
  <c r="O22" i="1"/>
  <c r="P22" i="1" s="1"/>
  <c r="O29" i="1"/>
  <c r="O32" i="1"/>
  <c r="K32" i="1"/>
  <c r="AG29" i="1"/>
  <c r="O24" i="1"/>
  <c r="P24" i="1" s="1"/>
  <c r="K26" i="1"/>
  <c r="L30" i="1"/>
  <c r="K39" i="1"/>
  <c r="K34" i="1"/>
  <c r="L33" i="1"/>
  <c r="L36" i="1"/>
  <c r="O26" i="1"/>
  <c r="AG38" i="1"/>
  <c r="O39" i="1"/>
  <c r="O35" i="1"/>
  <c r="O36" i="1"/>
  <c r="P36" i="1" s="1"/>
  <c r="K36" i="1"/>
  <c r="K35" i="1"/>
  <c r="O37" i="1"/>
  <c r="O38" i="1"/>
  <c r="K38" i="1"/>
  <c r="K37" i="1"/>
  <c r="O41" i="1"/>
  <c r="P41" i="1" s="1"/>
  <c r="K41" i="1"/>
  <c r="O43" i="1"/>
  <c r="P43" i="1" s="1"/>
  <c r="L43" i="1"/>
  <c r="AG45" i="1"/>
  <c r="K46" i="1"/>
  <c r="L41" i="1"/>
  <c r="O44" i="1"/>
  <c r="O46" i="1"/>
  <c r="L42" i="1"/>
  <c r="O45" i="1"/>
  <c r="P45" i="1" s="1"/>
  <c r="K45" i="1"/>
  <c r="L48" i="1"/>
  <c r="L50" i="1"/>
  <c r="AG48" i="1"/>
  <c r="L49" i="1"/>
  <c r="L51" i="1"/>
  <c r="AG18" i="1" l="1"/>
  <c r="AI49" i="1"/>
  <c r="AH51" i="1"/>
  <c r="AH49" i="1"/>
  <c r="AI51" i="1"/>
  <c r="P20" i="1"/>
  <c r="L20" i="1"/>
  <c r="K19" i="1"/>
  <c r="L14" i="1"/>
  <c r="L39" i="1"/>
  <c r="P39" i="1"/>
  <c r="L32" i="1"/>
  <c r="P32" i="1"/>
  <c r="L21" i="1"/>
  <c r="P21" i="1"/>
  <c r="AH50" i="1"/>
  <c r="AG51" i="1"/>
  <c r="P38" i="1"/>
  <c r="L38" i="1"/>
  <c r="L28" i="1"/>
  <c r="P28" i="1"/>
  <c r="L44" i="1"/>
  <c r="P44" i="1"/>
  <c r="L37" i="1"/>
  <c r="P37" i="1"/>
  <c r="P26" i="1"/>
  <c r="L26" i="1"/>
  <c r="L22" i="1"/>
  <c r="L15" i="1"/>
  <c r="L46" i="1"/>
  <c r="P46" i="1"/>
  <c r="P29" i="1"/>
  <c r="L29" i="1"/>
  <c r="P17" i="1"/>
  <c r="L17" i="1"/>
  <c r="L16" i="1"/>
  <c r="P16" i="1"/>
  <c r="L45" i="1"/>
  <c r="P35" i="1"/>
  <c r="L35" i="1"/>
  <c r="AG50" i="1"/>
  <c r="AH48" i="1"/>
  <c r="P27" i="1"/>
  <c r="L27" i="1"/>
  <c r="L34" i="1"/>
  <c r="P34" i="1"/>
  <c r="K30" i="1"/>
  <c r="K42" i="1"/>
  <c r="L18" i="1"/>
  <c r="AG33" i="1" l="1"/>
  <c r="AH23" i="1"/>
  <c r="AI50" i="1"/>
  <c r="AG14" i="1"/>
  <c r="AG22" i="1"/>
  <c r="AG17" i="1"/>
  <c r="AG35" i="1"/>
  <c r="AI41" i="1"/>
  <c r="AH42" i="1"/>
  <c r="AG15" i="1"/>
  <c r="AG24" i="1"/>
  <c r="AH19" i="1"/>
  <c r="AH45" i="1"/>
  <c r="AG27" i="1"/>
  <c r="AG41" i="1"/>
  <c r="AI48" i="1"/>
  <c r="AH18" i="1"/>
  <c r="AH14" i="1"/>
  <c r="AI30" i="1"/>
  <c r="AH33" i="1"/>
  <c r="AI27" i="1"/>
  <c r="AH30" i="1"/>
  <c r="AG42" i="1"/>
  <c r="AG28" i="1" l="1"/>
  <c r="AG21" i="1"/>
  <c r="AI34" i="1"/>
  <c r="AH46" i="1"/>
  <c r="AI35" i="1"/>
  <c r="AI25" i="1"/>
  <c r="AH41" i="1"/>
  <c r="AG32" i="1"/>
  <c r="AH26" i="1"/>
  <c r="AH43" i="1"/>
  <c r="AH38" i="1"/>
  <c r="AI21" i="1"/>
  <c r="AH22" i="1"/>
  <c r="AI29" i="1"/>
  <c r="AI18" i="1"/>
  <c r="AG39" i="1"/>
  <c r="AH29" i="1"/>
  <c r="AH36" i="1"/>
  <c r="AH20" i="1"/>
  <c r="AG25" i="1"/>
  <c r="AG30" i="1"/>
  <c r="AH15" i="1"/>
  <c r="AG44" i="1"/>
  <c r="AG37" i="1"/>
  <c r="AG26" i="1"/>
  <c r="AI38" i="1"/>
  <c r="AI20" i="1"/>
  <c r="AG34" i="1"/>
  <c r="AI17" i="1"/>
  <c r="AI42" i="1"/>
  <c r="AH34" i="1"/>
  <c r="AH16" i="1"/>
  <c r="AH25" i="1"/>
  <c r="AI24" i="1"/>
  <c r="AI16" i="1"/>
  <c r="AI44" i="1"/>
  <c r="AH37" i="1"/>
  <c r="AI46" i="1"/>
  <c r="AG20" i="1"/>
  <c r="AI14" i="1"/>
  <c r="AH28" i="1"/>
  <c r="AI22" i="1"/>
  <c r="AH39" i="1"/>
  <c r="AH17" i="1"/>
  <c r="AI15" i="1"/>
  <c r="AH35" i="1"/>
  <c r="AI33" i="1"/>
  <c r="AG36" i="1"/>
  <c r="AI37" i="1"/>
  <c r="AI43" i="1"/>
  <c r="AI32" i="1"/>
  <c r="AG16" i="1"/>
  <c r="AH32" i="1"/>
  <c r="AI36" i="1"/>
  <c r="AH21" i="1"/>
  <c r="AG19" i="1"/>
  <c r="AI26" i="1"/>
  <c r="AG23" i="1"/>
  <c r="AG43" i="1"/>
  <c r="AI28" i="1"/>
  <c r="AH27" i="1"/>
  <c r="AH44" i="1"/>
  <c r="AH24" i="1"/>
  <c r="AI19" i="1"/>
  <c r="AI23" i="1"/>
  <c r="AI39" i="1"/>
  <c r="AG46" i="1"/>
  <c r="AI45" i="1"/>
</calcChain>
</file>

<file path=xl/sharedStrings.xml><?xml version="1.0" encoding="utf-8"?>
<sst xmlns="http://schemas.openxmlformats.org/spreadsheetml/2006/main" count="173" uniqueCount="117">
  <si>
    <t>SÃO PAULO</t>
  </si>
  <si>
    <t>UNIVERSO
Atlas de Cobertura RECORD TV 2019</t>
  </si>
  <si>
    <t>Domicílios com TV</t>
  </si>
  <si>
    <t>População Potencial</t>
  </si>
  <si>
    <t>PROGRAMA</t>
  </si>
  <si>
    <t>DIA</t>
  </si>
  <si>
    <t>GÊNERO</t>
  </si>
  <si>
    <t>HORÁRIO</t>
  </si>
  <si>
    <t>PREÇO 30"
(R$)</t>
  </si>
  <si>
    <t>DOMICÍLIOS</t>
  </si>
  <si>
    <t>INDIVÍDUOS</t>
  </si>
  <si>
    <t>SEXO %</t>
  </si>
  <si>
    <t>CLASSE SOCIAL %</t>
  </si>
  <si>
    <t>FAIXA ETÁRIA %</t>
  </si>
  <si>
    <t>CHECKING FINAL</t>
  </si>
  <si>
    <t>IA %</t>
  </si>
  <si>
    <t>PA %</t>
  </si>
  <si>
    <t>TOTAL</t>
  </si>
  <si>
    <t>CPP (R$)</t>
  </si>
  <si>
    <t>CPM (R$)</t>
  </si>
  <si>
    <t>HH</t>
  </si>
  <si>
    <t>MM</t>
  </si>
  <si>
    <t>AB</t>
  </si>
  <si>
    <t>C</t>
  </si>
  <si>
    <t>DE</t>
  </si>
  <si>
    <t>4-11</t>
  </si>
  <si>
    <t>12-17</t>
  </si>
  <si>
    <t>18-24</t>
  </si>
  <si>
    <t>25-34</t>
  </si>
  <si>
    <t>35-49</t>
  </si>
  <si>
    <t>50-59</t>
  </si>
  <si>
    <t>60+</t>
  </si>
  <si>
    <t>SEXO</t>
  </si>
  <si>
    <t>CLASSE</t>
  </si>
  <si>
    <t>IDADE</t>
  </si>
  <si>
    <t>SEG A SEX</t>
  </si>
  <si>
    <t/>
  </si>
  <si>
    <t>SÁB</t>
  </si>
  <si>
    <t>DOM</t>
  </si>
  <si>
    <t>FH</t>
  </si>
  <si>
    <t>07h às 24h</t>
  </si>
  <si>
    <t>07h às 12h</t>
  </si>
  <si>
    <t>12h às 18h</t>
  </si>
  <si>
    <t>18h às 24h</t>
  </si>
  <si>
    <t>BALANÇO GERAL 1</t>
  </si>
  <si>
    <t>SEG/SEX</t>
  </si>
  <si>
    <t>JOR</t>
  </si>
  <si>
    <t>05H00</t>
  </si>
  <si>
    <t>BALANÇO GERAL 2</t>
  </si>
  <si>
    <t>07H00</t>
  </si>
  <si>
    <t>FALA BRASIL</t>
  </si>
  <si>
    <t>08H45</t>
  </si>
  <si>
    <t>HOJE EM DIA</t>
  </si>
  <si>
    <t>FEM</t>
  </si>
  <si>
    <t>10H00</t>
  </si>
  <si>
    <t>BALANÇO GERAL VES</t>
  </si>
  <si>
    <t>REP</t>
  </si>
  <si>
    <t>11h50</t>
  </si>
  <si>
    <t>NOVELA DA TARDE 1 - A Escrava Isaura</t>
  </si>
  <si>
    <t>NOV</t>
  </si>
  <si>
    <t>15H15</t>
  </si>
  <si>
    <t>NOVELA DA TARDE 2 - Caminhos do Coração</t>
  </si>
  <si>
    <t>16H00</t>
  </si>
  <si>
    <t>CIDADE ALERTA</t>
  </si>
  <si>
    <t>17h00</t>
  </si>
  <si>
    <t>JORNAL DA RECORD</t>
  </si>
  <si>
    <t>19H45</t>
  </si>
  <si>
    <t>NOVELA 2 - Amor Sem Igual</t>
  </si>
  <si>
    <t>SEG/SÁB</t>
  </si>
  <si>
    <t>20H30</t>
  </si>
  <si>
    <t>NOVELA 3 - O Rico e Lázaro</t>
  </si>
  <si>
    <t>21H30</t>
  </si>
  <si>
    <t>AEROPORTO</t>
  </si>
  <si>
    <t>SEG</t>
  </si>
  <si>
    <t>SÉR</t>
  </si>
  <si>
    <t>22H30</t>
  </si>
  <si>
    <t>CINE RECORD ESPECIAL</t>
  </si>
  <si>
    <t>TER</t>
  </si>
  <si>
    <t>FIL</t>
  </si>
  <si>
    <t>TROCA DE ESPOSAS</t>
  </si>
  <si>
    <t>QUA</t>
  </si>
  <si>
    <t>REA</t>
  </si>
  <si>
    <t>EM NOME DA JUSTIÇA</t>
  </si>
  <si>
    <t>QUI</t>
  </si>
  <si>
    <t>SUPER TELA</t>
  </si>
  <si>
    <t>SEX</t>
  </si>
  <si>
    <t>SÉRIE PREMIUM</t>
  </si>
  <si>
    <t>SEG/QUI</t>
  </si>
  <si>
    <t>23H45</t>
  </si>
  <si>
    <t>FALA BRASIL - Ed. de Sábado</t>
  </si>
  <si>
    <t>ESPORTE FANTÁSTICO</t>
  </si>
  <si>
    <t>ESP</t>
  </si>
  <si>
    <t>10H15</t>
  </si>
  <si>
    <t xml:space="preserve">BALANÇO GERAL - Ed. de Sábado </t>
  </si>
  <si>
    <t>13H00</t>
  </si>
  <si>
    <t>CINE AVENTURA</t>
  </si>
  <si>
    <t>15H00</t>
  </si>
  <si>
    <t>CIDADE ALERTA - Ed. de Sábado</t>
  </si>
  <si>
    <t>17H00</t>
  </si>
  <si>
    <t>JORNAL DA RECORD - Ed. de Sábado</t>
  </si>
  <si>
    <t>HAIR</t>
  </si>
  <si>
    <t>22H15</t>
  </si>
  <si>
    <t xml:space="preserve">SÉRIE NOTURNA 2 </t>
  </si>
  <si>
    <t>23H00</t>
  </si>
  <si>
    <t>RECORD KIDS</t>
  </si>
  <si>
    <t>INF</t>
  </si>
  <si>
    <t>09H00</t>
  </si>
  <si>
    <t>CINE MAIOR - DOMINGO</t>
  </si>
  <si>
    <t>12H15</t>
  </si>
  <si>
    <t>HORA DO FARO</t>
  </si>
  <si>
    <t>AUD</t>
  </si>
  <si>
    <t>DOMINGO ESPETACULAR</t>
  </si>
  <si>
    <t>SHO</t>
  </si>
  <si>
    <t>CÂMERA RECORD</t>
  </si>
  <si>
    <t>23H15</t>
  </si>
  <si>
    <t>SÉRIE DE DOMINGO</t>
  </si>
  <si>
    <t>00H15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</si>
</sst>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32"/>
      <color rgb="FF0077B9"/>
      <name val="Trebuchet MS"/>
      <family val="2"/>
    </font>
    <font>
      <b/>
      <sz val="11"/>
      <color theme="0"/>
      <name val="Trebuchet MS"/>
      <family val="2"/>
    </font>
    <font>
      <b/>
      <i/>
      <sz val="11"/>
      <color theme="0"/>
      <name val="Trebuchet MS"/>
      <family val="2"/>
    </font>
    <font>
      <i/>
      <sz val="11"/>
      <color theme="1"/>
      <name val="Trebuchet MS"/>
      <family val="2"/>
    </font>
    <font>
      <b/>
      <sz val="11"/>
      <color theme="1"/>
      <name val="Trebuchet MS"/>
      <family val="2"/>
    </font>
    <font>
      <b/>
      <sz val="10"/>
      <color theme="0"/>
      <name val="Trebuchet MS"/>
      <family val="2"/>
    </font>
    <font>
      <b/>
      <sz val="11"/>
      <color rgb="FF002060"/>
      <name val="Trebuchet MS"/>
      <family val="2"/>
    </font>
    <font>
      <b/>
      <sz val="11"/>
      <color theme="8" tint="0.79998168889431442"/>
      <name val="Trebuchet MS"/>
      <family val="2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0077B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/>
      <right/>
      <top style="thin">
        <color theme="8" tint="0.39994506668294322"/>
      </top>
      <bottom style="thin">
        <color theme="8" tint="0.39994506668294322"/>
      </bottom>
      <diagonal/>
    </border>
    <border>
      <left/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/>
      <diagonal/>
    </border>
    <border>
      <left style="thin">
        <color theme="8" tint="0.39994506668294322"/>
      </left>
      <right style="thin">
        <color theme="8" tint="0.39994506668294322"/>
      </right>
      <top/>
      <bottom/>
      <diagonal/>
    </border>
    <border>
      <left style="thin">
        <color theme="8" tint="0.39994506668294322"/>
      </left>
      <right/>
      <top/>
      <bottom/>
      <diagonal/>
    </border>
    <border>
      <left/>
      <right style="thin">
        <color theme="8" tint="0.39994506668294322"/>
      </right>
      <top/>
      <bottom/>
      <diagonal/>
    </border>
    <border>
      <left style="thin">
        <color theme="8" tint="0.39994506668294322"/>
      </left>
      <right style="thin">
        <color theme="8" tint="0.39994506668294322"/>
      </right>
      <top/>
      <bottom style="thin">
        <color theme="8" tint="0.39994506668294322"/>
      </bottom>
      <diagonal/>
    </border>
    <border>
      <left style="thin">
        <color theme="8" tint="0.39994506668294322"/>
      </left>
      <right style="thin">
        <color theme="8" tint="0.39994506668294322"/>
      </right>
      <top/>
      <bottom style="thin">
        <color theme="8" tint="0.39991454817346722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3" fontId="1" fillId="6" borderId="0" xfId="0" applyNumberFormat="1" applyFont="1" applyFill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textRotation="90"/>
    </xf>
    <xf numFmtId="0" fontId="9" fillId="7" borderId="6" xfId="0" applyFont="1" applyFill="1" applyBorder="1" applyAlignment="1">
      <alignment vertical="center"/>
    </xf>
    <xf numFmtId="0" fontId="1" fillId="7" borderId="6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4" fontId="1" fillId="7" borderId="6" xfId="0" applyNumberFormat="1" applyFont="1" applyFill="1" applyBorder="1" applyAlignment="1">
      <alignment horizontal="center" vertical="center"/>
    </xf>
    <xf numFmtId="3" fontId="1" fillId="7" borderId="6" xfId="0" applyNumberFormat="1" applyFont="1" applyFill="1" applyBorder="1" applyAlignment="1">
      <alignment horizontal="center" vertical="center"/>
    </xf>
    <xf numFmtId="4" fontId="5" fillId="7" borderId="6" xfId="0" applyNumberFormat="1" applyFont="1" applyFill="1" applyBorder="1" applyAlignment="1">
      <alignment horizontal="center" vertical="center"/>
    </xf>
    <xf numFmtId="3" fontId="5" fillId="7" borderId="6" xfId="0" applyNumberFormat="1" applyFont="1" applyFill="1" applyBorder="1" applyAlignment="1">
      <alignment horizontal="center" vertical="center"/>
    </xf>
    <xf numFmtId="3" fontId="1" fillId="7" borderId="7" xfId="0" applyNumberFormat="1" applyFont="1" applyFill="1" applyBorder="1" applyAlignment="1">
      <alignment horizontal="center" vertical="center"/>
    </xf>
    <xf numFmtId="3" fontId="1" fillId="7" borderId="8" xfId="0" applyNumberFormat="1" applyFont="1" applyFill="1" applyBorder="1" applyAlignment="1">
      <alignment horizontal="center" vertical="center"/>
    </xf>
    <xf numFmtId="3" fontId="1" fillId="7" borderId="0" xfId="0" applyNumberFormat="1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6" fillId="0" borderId="0" xfId="0" applyFont="1" applyAlignment="1">
      <alignment vertical="center" textRotation="90"/>
    </xf>
    <xf numFmtId="0" fontId="6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4" fontId="1" fillId="0" borderId="9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4" fontId="5" fillId="0" borderId="9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 textRotation="90"/>
    </xf>
    <xf numFmtId="4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5" borderId="0" xfId="0" applyFont="1" applyFill="1" applyAlignment="1">
      <alignment horizontal="center" vertical="center" textRotation="90"/>
    </xf>
    <xf numFmtId="0" fontId="3" fillId="2" borderId="1" xfId="0" applyFont="1" applyFill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v>IA%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14"/>
            <c:spPr>
              <a:solidFill>
                <a:srgbClr val="002060"/>
              </a:solidFill>
              <a:ln w="9525">
                <a:solidFill>
                  <a:srgbClr val="002060"/>
                </a:solidFill>
                <a:round/>
              </a:ln>
              <a:effectLst/>
            </c:spPr>
          </c:marker>
          <c:dLbls>
            <c:numFmt formatCode="#,##0.0;[Red]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baseline="0">
                    <a:solidFill>
                      <a:schemeClr val="tx1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pt-B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SP!$D$14:$D$46</c:f>
              <c:strCache>
                <c:ptCount val="33"/>
                <c:pt idx="0">
                  <c:v>BALANÇO GERAL 1</c:v>
                </c:pt>
                <c:pt idx="1">
                  <c:v>BALANÇO GERAL 2</c:v>
                </c:pt>
                <c:pt idx="2">
                  <c:v>FALA BRASIL</c:v>
                </c:pt>
                <c:pt idx="3">
                  <c:v>HOJE EM DIA</c:v>
                </c:pt>
                <c:pt idx="4">
                  <c:v>BALANÇO GERAL VES</c:v>
                </c:pt>
                <c:pt idx="5">
                  <c:v>NOVELA DA TARDE 1 - A Escrava Isaura</c:v>
                </c:pt>
                <c:pt idx="6">
                  <c:v>NOVELA DA TARDE 2 - Caminhos do Coração</c:v>
                </c:pt>
                <c:pt idx="7">
                  <c:v>CIDADE ALERTA</c:v>
                </c:pt>
                <c:pt idx="8">
                  <c:v>JORNAL DA RECORD</c:v>
                </c:pt>
                <c:pt idx="9">
                  <c:v>NOVELA 2 - Amor Sem Igual</c:v>
                </c:pt>
                <c:pt idx="10">
                  <c:v>NOVELA 3 - O Rico e Lázaro</c:v>
                </c:pt>
                <c:pt idx="11">
                  <c:v>AEROPORTO</c:v>
                </c:pt>
                <c:pt idx="12">
                  <c:v>CINE RECORD ESPECIAL</c:v>
                </c:pt>
                <c:pt idx="13">
                  <c:v>TROCA DE ESPOSAS</c:v>
                </c:pt>
                <c:pt idx="14">
                  <c:v>EM NOME DA JUSTIÇA</c:v>
                </c:pt>
                <c:pt idx="15">
                  <c:v>SUPER TELA</c:v>
                </c:pt>
                <c:pt idx="16">
                  <c:v>SÉRIE PREMIUM</c:v>
                </c:pt>
                <c:pt idx="18">
                  <c:v>FALA BRASIL - Ed. de Sábado</c:v>
                </c:pt>
                <c:pt idx="19">
                  <c:v>ESPORTE FANTÁSTICO</c:v>
                </c:pt>
                <c:pt idx="20">
                  <c:v>BALANÇO GERAL - Ed. de Sábado </c:v>
                </c:pt>
                <c:pt idx="21">
                  <c:v>CINE AVENTURA</c:v>
                </c:pt>
                <c:pt idx="22">
                  <c:v>CIDADE ALERTA - Ed. de Sábado</c:v>
                </c:pt>
                <c:pt idx="23">
                  <c:v>JORNAL DA RECORD - Ed. de Sábado</c:v>
                </c:pt>
                <c:pt idx="24">
                  <c:v>HAIR</c:v>
                </c:pt>
                <c:pt idx="25">
                  <c:v>SÉRIE NOTURNA 2 </c:v>
                </c:pt>
                <c:pt idx="27">
                  <c:v>RECORD KIDS</c:v>
                </c:pt>
                <c:pt idx="28">
                  <c:v>CINE MAIOR - DOMINGO</c:v>
                </c:pt>
                <c:pt idx="29">
                  <c:v>HORA DO FARO</c:v>
                </c:pt>
                <c:pt idx="30">
                  <c:v>DOMINGO ESPETACULAR</c:v>
                </c:pt>
                <c:pt idx="31">
                  <c:v>CÂMERA RECORD</c:v>
                </c:pt>
                <c:pt idx="32">
                  <c:v>SÉRIE DE DOMINGO</c:v>
                </c:pt>
              </c:strCache>
            </c:strRef>
          </c:cat>
          <c:val>
            <c:numRef>
              <c:f>SP!$I$14:$I$46</c:f>
              <c:numCache>
                <c:formatCode>#,##0.00</c:formatCode>
                <c:ptCount val="33"/>
                <c:pt idx="0">
                  <c:v>1.72</c:v>
                </c:pt>
                <c:pt idx="1">
                  <c:v>4.2300000000000004</c:v>
                </c:pt>
                <c:pt idx="2">
                  <c:v>4.8600000000000003</c:v>
                </c:pt>
                <c:pt idx="3">
                  <c:v>5.13</c:v>
                </c:pt>
                <c:pt idx="4">
                  <c:v>8.39</c:v>
                </c:pt>
                <c:pt idx="5">
                  <c:v>6.69</c:v>
                </c:pt>
                <c:pt idx="6">
                  <c:v>4.71</c:v>
                </c:pt>
                <c:pt idx="7">
                  <c:v>9.91</c:v>
                </c:pt>
                <c:pt idx="8">
                  <c:v>9.1300000000000008</c:v>
                </c:pt>
                <c:pt idx="9">
                  <c:v>6.99</c:v>
                </c:pt>
                <c:pt idx="10">
                  <c:v>7.13</c:v>
                </c:pt>
                <c:pt idx="11">
                  <c:v>7.02</c:v>
                </c:pt>
                <c:pt idx="12">
                  <c:v>6.29</c:v>
                </c:pt>
                <c:pt idx="13">
                  <c:v>7.21</c:v>
                </c:pt>
                <c:pt idx="14">
                  <c:v>6.14</c:v>
                </c:pt>
                <c:pt idx="15">
                  <c:v>6.19</c:v>
                </c:pt>
                <c:pt idx="16">
                  <c:v>4.2300000000000004</c:v>
                </c:pt>
                <c:pt idx="18">
                  <c:v>4.5</c:v>
                </c:pt>
                <c:pt idx="19">
                  <c:v>4.29</c:v>
                </c:pt>
                <c:pt idx="20">
                  <c:v>5.58</c:v>
                </c:pt>
                <c:pt idx="21">
                  <c:v>5.8</c:v>
                </c:pt>
                <c:pt idx="22">
                  <c:v>8.02</c:v>
                </c:pt>
                <c:pt idx="23">
                  <c:v>7.17</c:v>
                </c:pt>
                <c:pt idx="24">
                  <c:v>3.91</c:v>
                </c:pt>
                <c:pt idx="25">
                  <c:v>3.33</c:v>
                </c:pt>
                <c:pt idx="27">
                  <c:v>4.3099999999999996</c:v>
                </c:pt>
                <c:pt idx="28">
                  <c:v>6.85</c:v>
                </c:pt>
                <c:pt idx="29">
                  <c:v>6.69</c:v>
                </c:pt>
                <c:pt idx="30">
                  <c:v>9.7799999999999994</c:v>
                </c:pt>
                <c:pt idx="31">
                  <c:v>6.58</c:v>
                </c:pt>
                <c:pt idx="32">
                  <c:v>4.3899999999999997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01-4BC7-AC00-270262780A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0153680"/>
        <c:axId val="148247040"/>
      </c:lineChart>
      <c:catAx>
        <c:axId val="560153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accent5">
                  <a:lumMod val="20000"/>
                  <a:lumOff val="8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rgbClr val="0077B9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cap="all" spc="120" normalizeH="0" baseline="0">
                <a:solidFill>
                  <a:sysClr val="windowText" lastClr="000000"/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pt-BR"/>
          </a:p>
        </c:txPr>
        <c:crossAx val="148247040"/>
        <c:crosses val="autoZero"/>
        <c:auto val="1"/>
        <c:lblAlgn val="ctr"/>
        <c:lblOffset val="100"/>
        <c:noMultiLvlLbl val="0"/>
      </c:catAx>
      <c:valAx>
        <c:axId val="148247040"/>
        <c:scaling>
          <c:orientation val="minMax"/>
          <c:max val="12"/>
        </c:scaling>
        <c:delete val="1"/>
        <c:axPos val="l"/>
        <c:numFmt formatCode="#,##0.00" sourceLinked="1"/>
        <c:majorTickMark val="out"/>
        <c:minorTickMark val="none"/>
        <c:tickLblPos val="nextTo"/>
        <c:crossAx val="560153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noFill/>
      <a:round/>
    </a:ln>
    <a:effectLst/>
  </c:spPr>
  <c:txPr>
    <a:bodyPr/>
    <a:lstStyle/>
    <a:p>
      <a:pPr>
        <a:defRPr>
          <a:latin typeface="Trebuchet MS" panose="020B0603020202020204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31</xdr:col>
      <xdr:colOff>16630</xdr:colOff>
      <xdr:row>6</xdr:row>
      <xdr:rowOff>127927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15CA637C-0773-4F76-B8C4-C3EE174654A6}"/>
            </a:ext>
          </a:extLst>
        </xdr:cNvPr>
        <xdr:cNvGrpSpPr/>
      </xdr:nvGrpSpPr>
      <xdr:grpSpPr>
        <a:xfrm>
          <a:off x="0" y="1"/>
          <a:ext cx="16209130" cy="1740826"/>
          <a:chOff x="11904" y="1"/>
          <a:chExt cx="16247737" cy="1778103"/>
        </a:xfrm>
      </xdr:grpSpPr>
      <xdr:grpSp>
        <xdr:nvGrpSpPr>
          <xdr:cNvPr id="3" name="Agrupar 2">
            <a:extLst>
              <a:ext uri="{FF2B5EF4-FFF2-40B4-BE49-F238E27FC236}">
                <a16:creationId xmlns:a16="http://schemas.microsoft.com/office/drawing/2014/main" id="{F986B374-C84C-48F5-B0C0-9BC3ADAF46F0}"/>
              </a:ext>
            </a:extLst>
          </xdr:cNvPr>
          <xdr:cNvGrpSpPr/>
        </xdr:nvGrpSpPr>
        <xdr:grpSpPr>
          <a:xfrm>
            <a:off x="11904" y="1"/>
            <a:ext cx="16238585" cy="1778103"/>
            <a:chOff x="11761" y="11"/>
            <a:chExt cx="16044027" cy="16642782"/>
          </a:xfrm>
        </xdr:grpSpPr>
        <xdr:pic>
          <xdr:nvPicPr>
            <xdr:cNvPr id="5" name="Imagem 4">
              <a:extLst>
                <a:ext uri="{FF2B5EF4-FFF2-40B4-BE49-F238E27FC236}">
                  <a16:creationId xmlns:a16="http://schemas.microsoft.com/office/drawing/2014/main" id="{5D1C4837-44B9-4B8C-AA4B-1CA2DF3F2E9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1761" y="11"/>
              <a:ext cx="16044027" cy="16642782"/>
            </a:xfrm>
            <a:prstGeom prst="rect">
              <a:avLst/>
            </a:prstGeom>
          </xdr:spPr>
        </xdr:pic>
        <xdr:sp macro="" textlink="">
          <xdr:nvSpPr>
            <xdr:cNvPr id="6" name="CaixaDeTexto 5">
              <a:extLst>
                <a:ext uri="{FF2B5EF4-FFF2-40B4-BE49-F238E27FC236}">
                  <a16:creationId xmlns:a16="http://schemas.microsoft.com/office/drawing/2014/main" id="{97950C50-E470-40AB-A84B-D63F5E18F021}"/>
                </a:ext>
              </a:extLst>
            </xdr:cNvPr>
            <xdr:cNvSpPr txBox="1"/>
          </xdr:nvSpPr>
          <xdr:spPr>
            <a:xfrm>
              <a:off x="2024063" y="252410"/>
              <a:ext cx="4941093" cy="872786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>
              <a:noAutofit/>
            </a:bodyPr>
            <a:lstStyle/>
            <a:p>
              <a:r>
                <a:rPr lang="pt-BR" sz="4400" b="1">
                  <a:solidFill>
                    <a:srgbClr val="002060"/>
                  </a:solidFill>
                  <a:latin typeface="Trebuchet MS" panose="020B0603020202020204" pitchFamily="34" charset="0"/>
                  <a:ea typeface="Wednesday" panose="02000603000000000000" pitchFamily="2" charset="0"/>
                </a:rPr>
                <a:t>Perfil e Audiência</a:t>
              </a:r>
            </a:p>
          </xdr:txBody>
        </xdr:sp>
        <xdr:sp macro="" textlink="$AG$1">
          <xdr:nvSpPr>
            <xdr:cNvPr id="7" name="CaixaDeTexto 6">
              <a:extLst>
                <a:ext uri="{FF2B5EF4-FFF2-40B4-BE49-F238E27FC236}">
                  <a16:creationId xmlns:a16="http://schemas.microsoft.com/office/drawing/2014/main" id="{9D5E160D-699F-4BB5-A43B-9C0A0925BCFC}"/>
                </a:ext>
              </a:extLst>
            </xdr:cNvPr>
            <xdr:cNvSpPr txBox="1"/>
          </xdr:nvSpPr>
          <xdr:spPr>
            <a:xfrm>
              <a:off x="7084217" y="2184716"/>
              <a:ext cx="4941093" cy="543798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>
              <a:spAutoFit/>
            </a:bodyPr>
            <a:lstStyle/>
            <a:p>
              <a:fld id="{1513BA5B-77CD-48E9-AC7C-7B1D5D8E74A4}" type="TxLink">
                <a:rPr lang="en-US" sz="3200" b="1" i="0" u="none" strike="noStrike">
                  <a:solidFill>
                    <a:srgbClr val="0077B9"/>
                  </a:solidFill>
                  <a:latin typeface="Trebuchet MS"/>
                  <a:ea typeface="Wednesday" panose="02000603000000000000" pitchFamily="2" charset="0"/>
                  <a:cs typeface="Calibri"/>
                </a:rPr>
                <a:pPr/>
                <a:t>SÃO PAULO</a:t>
              </a:fld>
              <a:endParaRPr lang="pt-BR" sz="3600" b="1">
                <a:solidFill>
                  <a:srgbClr val="0077B9"/>
                </a:solidFill>
                <a:latin typeface="Trebuchet MS" panose="020B0603020202020204" pitchFamily="34" charset="0"/>
                <a:ea typeface="Wednesday" panose="02000603000000000000" pitchFamily="2" charset="0"/>
              </a:endParaRPr>
            </a:p>
          </xdr:txBody>
        </xdr:sp>
        <xdr:sp macro="" textlink="">
          <xdr:nvSpPr>
            <xdr:cNvPr id="8" name="CaixaDeTexto 7">
              <a:extLst>
                <a:ext uri="{FF2B5EF4-FFF2-40B4-BE49-F238E27FC236}">
                  <a16:creationId xmlns:a16="http://schemas.microsoft.com/office/drawing/2014/main" id="{067FFF9D-36F8-4B52-9B6D-766810AC2533}"/>
                </a:ext>
              </a:extLst>
            </xdr:cNvPr>
            <xdr:cNvSpPr txBox="1"/>
          </xdr:nvSpPr>
          <xdr:spPr>
            <a:xfrm>
              <a:off x="2047875" y="7630633"/>
              <a:ext cx="4941093" cy="359471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>
              <a:noAutofit/>
            </a:bodyPr>
            <a:lstStyle/>
            <a:p>
              <a:fld id="{2C9A7E65-2902-4F82-8ED7-32E8A4F93FA0}" type="TxLink">
                <a:rPr lang="en-US" sz="2000" b="1" i="0" u="none" strike="noStrike">
                  <a:solidFill>
                    <a:srgbClr val="000000"/>
                  </a:solidFill>
                  <a:latin typeface="Trebuchet MS"/>
                  <a:ea typeface="Wednesday" panose="02000603000000000000" pitchFamily="2" charset="0"/>
                  <a:cs typeface="Calibri"/>
                </a:rPr>
                <a:pPr/>
                <a:t>Fevereiro'2020</a:t>
              </a:fld>
              <a:endParaRPr lang="pt-BR" sz="2000" b="1">
                <a:solidFill>
                  <a:sysClr val="windowText" lastClr="000000"/>
                </a:solidFill>
                <a:latin typeface="Trebuchet MS" panose="020B0603020202020204" pitchFamily="34" charset="0"/>
                <a:ea typeface="Wednesday" panose="02000603000000000000" pitchFamily="2" charset="0"/>
              </a:endParaRPr>
            </a:p>
          </xdr:txBody>
        </xdr:sp>
        <xdr:sp macro="" textlink="">
          <xdr:nvSpPr>
            <xdr:cNvPr id="9" name="CaixaDeTexto 8">
              <a:extLst>
                <a:ext uri="{FF2B5EF4-FFF2-40B4-BE49-F238E27FC236}">
                  <a16:creationId xmlns:a16="http://schemas.microsoft.com/office/drawing/2014/main" id="{A68F9DBB-662B-4AC6-9186-87ED4D683850}"/>
                </a:ext>
              </a:extLst>
            </xdr:cNvPr>
            <xdr:cNvSpPr txBox="1"/>
          </xdr:nvSpPr>
          <xdr:spPr>
            <a:xfrm>
              <a:off x="2024062" y="13217354"/>
              <a:ext cx="10942754" cy="267883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>
              <a:spAutoFit/>
            </a:bodyPr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1200" b="0" i="0">
                  <a:ea typeface="Wednesday" panose="02000603000000000000" pitchFamily="2" charset="0"/>
                </a:rPr>
                <a:t> </a:t>
              </a:r>
              <a:r>
                <a:rPr kumimoji="0" lang="en-US" sz="1200" b="0" i="0" u="none" strike="noStrike" kern="0" cap="none" spc="0" normalizeH="0" baseline="0" noProof="0">
                  <a:ln>
                    <a:noFill/>
                  </a:ln>
                  <a:solidFill>
                    <a:prstClr val="white"/>
                  </a:solidFill>
                  <a:effectLst/>
                  <a:uLnTx/>
                  <a:uFillTx/>
                  <a:latin typeface="Trebuchet MS" panose="020B0603020202020204" pitchFamily="34" charset="0"/>
                  <a:ea typeface="Wednesday" panose="02000603000000000000" pitchFamily="2" charset="0"/>
                  <a:cs typeface="+mn-cs"/>
                </a:rPr>
                <a:t>Fonte: Kantar IBOPE Media - Instar Analytics | São Paulo | Fev/2020 | Base de composição do share: REC, GLO, SBT, BAN e RTV | Lista de Preços: Out/19.</a:t>
              </a:r>
            </a:p>
          </xdr:txBody>
        </xdr:sp>
        <xdr:pic>
          <xdr:nvPicPr>
            <xdr:cNvPr id="10" name="Imagem 9">
              <a:extLst>
                <a:ext uri="{FF2B5EF4-FFF2-40B4-BE49-F238E27FC236}">
                  <a16:creationId xmlns:a16="http://schemas.microsoft.com/office/drawing/2014/main" id="{E7242D82-05FE-408F-9A19-0975A674B0A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690872" y="898042"/>
              <a:ext cx="1092474" cy="10252503"/>
            </a:xfrm>
            <a:prstGeom prst="rect">
              <a:avLst/>
            </a:prstGeom>
          </xdr:spPr>
        </xdr:pic>
      </xdr:grp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0261CB6F-B231-47FA-ABD7-AAFF7300AD27}"/>
              </a:ext>
            </a:extLst>
          </xdr:cNvPr>
          <xdr:cNvSpPr txBox="1"/>
        </xdr:nvSpPr>
        <xdr:spPr>
          <a:xfrm>
            <a:off x="14380835" y="1416050"/>
            <a:ext cx="1878806" cy="2964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r"/>
            <a:fld id="{0F63675F-C3A5-469B-A483-22FBCFC79DA9}" type="TxLink">
              <a:rPr lang="en-US" sz="900" b="0" i="0" u="none" strike="noStrike">
                <a:solidFill>
                  <a:srgbClr val="FFF2CC"/>
                </a:solidFill>
                <a:latin typeface="Trebuchet MS"/>
                <a:ea typeface="Wednesday" panose="02000603000000000000" pitchFamily="2" charset="0"/>
              </a:rPr>
              <a:pPr algn="r"/>
              <a:t>Marketing RECORD TV | Mar/20</a:t>
            </a:fld>
            <a:endParaRPr lang="pt-BR" sz="900" b="0" i="0">
              <a:solidFill>
                <a:schemeClr val="accent4">
                  <a:lumMod val="20000"/>
                  <a:lumOff val="80000"/>
                </a:schemeClr>
              </a:solidFill>
              <a:latin typeface="Trebuchet MS" panose="020B0603020202020204" pitchFamily="34" charset="0"/>
              <a:ea typeface="Wednesday" panose="02000603000000000000" pitchFamily="2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28</xdr:col>
      <xdr:colOff>3932</xdr:colOff>
      <xdr:row>8</xdr:row>
      <xdr:rowOff>55209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12D04C30-42D2-4699-92F5-3A4A643385BE}"/>
            </a:ext>
          </a:extLst>
        </xdr:cNvPr>
        <xdr:cNvGrpSpPr/>
      </xdr:nvGrpSpPr>
      <xdr:grpSpPr>
        <a:xfrm>
          <a:off x="0" y="0"/>
          <a:ext cx="16298032" cy="1782409"/>
          <a:chOff x="11904" y="0"/>
          <a:chExt cx="16285929" cy="1782409"/>
        </a:xfrm>
      </xdr:grpSpPr>
      <xdr:grpSp>
        <xdr:nvGrpSpPr>
          <xdr:cNvPr id="3" name="Agrupar 2">
            <a:extLst>
              <a:ext uri="{FF2B5EF4-FFF2-40B4-BE49-F238E27FC236}">
                <a16:creationId xmlns:a16="http://schemas.microsoft.com/office/drawing/2014/main" id="{111E05D6-EC27-4ACC-9A95-A82DF8556053}"/>
              </a:ext>
            </a:extLst>
          </xdr:cNvPr>
          <xdr:cNvGrpSpPr/>
        </xdr:nvGrpSpPr>
        <xdr:grpSpPr>
          <a:xfrm>
            <a:off x="11904" y="0"/>
            <a:ext cx="16277903" cy="1782409"/>
            <a:chOff x="11761" y="1"/>
            <a:chExt cx="16082874" cy="16683088"/>
          </a:xfrm>
        </xdr:grpSpPr>
        <xdr:pic>
          <xdr:nvPicPr>
            <xdr:cNvPr id="5" name="Imagem 4">
              <a:extLst>
                <a:ext uri="{FF2B5EF4-FFF2-40B4-BE49-F238E27FC236}">
                  <a16:creationId xmlns:a16="http://schemas.microsoft.com/office/drawing/2014/main" id="{70CE652A-7A7F-4369-A764-8D95F76D655F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1761" y="1"/>
              <a:ext cx="16082874" cy="16683088"/>
            </a:xfrm>
            <a:prstGeom prst="rect">
              <a:avLst/>
            </a:prstGeom>
          </xdr:spPr>
        </xdr:pic>
        <xdr:sp macro="" textlink="">
          <xdr:nvSpPr>
            <xdr:cNvPr id="6" name="CaixaDeTexto 5">
              <a:extLst>
                <a:ext uri="{FF2B5EF4-FFF2-40B4-BE49-F238E27FC236}">
                  <a16:creationId xmlns:a16="http://schemas.microsoft.com/office/drawing/2014/main" id="{7205567B-5622-4647-A9D0-49CC27B0ABC3}"/>
                </a:ext>
              </a:extLst>
            </xdr:cNvPr>
            <xdr:cNvSpPr txBox="1"/>
          </xdr:nvSpPr>
          <xdr:spPr>
            <a:xfrm>
              <a:off x="2024063" y="252408"/>
              <a:ext cx="9146981" cy="872786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>
              <a:noAutofit/>
            </a:bodyPr>
            <a:lstStyle/>
            <a:p>
              <a:r>
                <a:rPr lang="pt-BR" sz="4400" b="1">
                  <a:solidFill>
                    <a:srgbClr val="002060"/>
                  </a:solidFill>
                  <a:latin typeface="Trebuchet MS" panose="020B0603020202020204" pitchFamily="34" charset="0"/>
                  <a:ea typeface="Wednesday" panose="02000603000000000000" pitchFamily="2" charset="0"/>
                </a:rPr>
                <a:t>Audiência</a:t>
              </a:r>
              <a:r>
                <a:rPr lang="pt-BR" sz="4400" b="1" baseline="0">
                  <a:solidFill>
                    <a:srgbClr val="002060"/>
                  </a:solidFill>
                  <a:latin typeface="Trebuchet MS" panose="020B0603020202020204" pitchFamily="34" charset="0"/>
                  <a:ea typeface="Wednesday" panose="02000603000000000000" pitchFamily="2" charset="0"/>
                </a:rPr>
                <a:t> Domiciliar Mensal %</a:t>
              </a:r>
              <a:endParaRPr lang="pt-BR" sz="4400" b="1">
                <a:solidFill>
                  <a:srgbClr val="002060"/>
                </a:solidFill>
                <a:latin typeface="Trebuchet MS" panose="020B0603020202020204" pitchFamily="34" charset="0"/>
                <a:ea typeface="Wednesday" panose="02000603000000000000" pitchFamily="2" charset="0"/>
              </a:endParaRPr>
            </a:p>
          </xdr:txBody>
        </xdr:sp>
        <xdr:sp macro="" textlink="">
          <xdr:nvSpPr>
            <xdr:cNvPr id="7" name="CaixaDeTexto 6">
              <a:extLst>
                <a:ext uri="{FF2B5EF4-FFF2-40B4-BE49-F238E27FC236}">
                  <a16:creationId xmlns:a16="http://schemas.microsoft.com/office/drawing/2014/main" id="{DC910CD5-F33A-49B9-8217-386F2B4BB903}"/>
                </a:ext>
              </a:extLst>
            </xdr:cNvPr>
            <xdr:cNvSpPr txBox="1"/>
          </xdr:nvSpPr>
          <xdr:spPr>
            <a:xfrm>
              <a:off x="10030769" y="2241723"/>
              <a:ext cx="4941093" cy="5323979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>
              <a:spAutoFit/>
            </a:bodyPr>
            <a:lstStyle/>
            <a:p>
              <a:r>
                <a:rPr lang="en-US" sz="3200" b="1" i="0" u="none" strike="noStrike">
                  <a:solidFill>
                    <a:srgbClr val="0077B9"/>
                  </a:solidFill>
                  <a:latin typeface="Trebuchet MS"/>
                  <a:ea typeface="Wednesday" panose="02000603000000000000" pitchFamily="2" charset="0"/>
                </a:rPr>
                <a:t> SÃO PAULO</a:t>
              </a:r>
            </a:p>
          </xdr:txBody>
        </xdr:sp>
        <xdr:sp macro="" textlink="">
          <xdr:nvSpPr>
            <xdr:cNvPr id="8" name="CaixaDeTexto 7">
              <a:extLst>
                <a:ext uri="{FF2B5EF4-FFF2-40B4-BE49-F238E27FC236}">
                  <a16:creationId xmlns:a16="http://schemas.microsoft.com/office/drawing/2014/main" id="{DF87E4A5-D759-414E-B7E2-03C226001F2F}"/>
                </a:ext>
              </a:extLst>
            </xdr:cNvPr>
            <xdr:cNvSpPr txBox="1"/>
          </xdr:nvSpPr>
          <xdr:spPr>
            <a:xfrm>
              <a:off x="2047875" y="7630633"/>
              <a:ext cx="4941093" cy="3594713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>
              <a:noAutofit/>
            </a:bodyPr>
            <a:lstStyle/>
            <a:p>
              <a:fld id="{09EAC605-E6C0-461D-B0EA-5F5382C58C76}" type="TxLink">
                <a:rPr lang="en-US" sz="2000" b="1" i="0" u="none" strike="noStrike">
                  <a:solidFill>
                    <a:srgbClr val="000000"/>
                  </a:solidFill>
                  <a:latin typeface="Trebuchet MS"/>
                  <a:ea typeface="Wednesday" panose="02000603000000000000" pitchFamily="2" charset="0"/>
                </a:rPr>
                <a:pPr/>
                <a:t>Fevereiro'2020</a:t>
              </a:fld>
              <a:endParaRPr lang="pt-BR" sz="2000" b="1">
                <a:solidFill>
                  <a:sysClr val="windowText" lastClr="000000"/>
                </a:solidFill>
                <a:latin typeface="Trebuchet MS" panose="020B0603020202020204" pitchFamily="34" charset="0"/>
                <a:ea typeface="Wednesday" panose="02000603000000000000" pitchFamily="2" charset="0"/>
              </a:endParaRPr>
            </a:p>
          </xdr:txBody>
        </xdr:sp>
        <xdr:sp macro="" textlink="">
          <xdr:nvSpPr>
            <xdr:cNvPr id="9" name="CaixaDeTexto 8">
              <a:extLst>
                <a:ext uri="{FF2B5EF4-FFF2-40B4-BE49-F238E27FC236}">
                  <a16:creationId xmlns:a16="http://schemas.microsoft.com/office/drawing/2014/main" id="{E2323C91-BD1E-4D70-89A2-8126B73E9CB8}"/>
                </a:ext>
              </a:extLst>
            </xdr:cNvPr>
            <xdr:cNvSpPr txBox="1"/>
          </xdr:nvSpPr>
          <xdr:spPr>
            <a:xfrm>
              <a:off x="2024063" y="13408114"/>
              <a:ext cx="9405940" cy="2555362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 anchorCtr="0">
              <a:spAutoFit/>
            </a:bodyPr>
            <a:lstStyle/>
            <a:p>
              <a:r>
                <a:rPr lang="pt-BR" sz="1200" b="0" i="0">
                  <a:solidFill>
                    <a:schemeClr val="bg1"/>
                  </a:solidFill>
                  <a:latin typeface="Trebuchet MS" panose="020B0603020202020204" pitchFamily="34" charset="0"/>
                  <a:ea typeface="Wednesday" panose="02000603000000000000" pitchFamily="2" charset="0"/>
                </a:rPr>
                <a:t>Fonte: Kantar IBOPE Media - Instar Analytics | São Paulo | Fev/2020.</a:t>
              </a:r>
            </a:p>
          </xdr:txBody>
        </xdr:sp>
        <xdr:pic>
          <xdr:nvPicPr>
            <xdr:cNvPr id="10" name="Imagem 9">
              <a:extLst>
                <a:ext uri="{FF2B5EF4-FFF2-40B4-BE49-F238E27FC236}">
                  <a16:creationId xmlns:a16="http://schemas.microsoft.com/office/drawing/2014/main" id="{379C71FE-0FB6-4F12-A984-54E818D7AD72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690872" y="898042"/>
              <a:ext cx="1092474" cy="10252503"/>
            </a:xfrm>
            <a:prstGeom prst="rect">
              <a:avLst/>
            </a:prstGeom>
          </xdr:spPr>
        </xdr:pic>
      </xdr:grp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37D2D23A-91EF-4EAA-8CAB-307A2A85B49D}"/>
              </a:ext>
            </a:extLst>
          </xdr:cNvPr>
          <xdr:cNvSpPr txBox="1"/>
        </xdr:nvSpPr>
        <xdr:spPr>
          <a:xfrm>
            <a:off x="14419027" y="1416050"/>
            <a:ext cx="1878806" cy="29643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 anchorCtr="0">
            <a:noAutofit/>
          </a:bodyPr>
          <a:lstStyle/>
          <a:p>
            <a:pPr algn="r"/>
            <a:fld id="{71F3883D-F385-4EA4-AEAD-128E7D95EFA1}" type="TxLink">
              <a:rPr lang="en-US" sz="900" b="0" i="0" u="none" strike="noStrike">
                <a:solidFill>
                  <a:srgbClr val="FFF2CC"/>
                </a:solidFill>
                <a:latin typeface="Trebuchet MS"/>
                <a:ea typeface="Wednesday" panose="02000603000000000000" pitchFamily="2" charset="0"/>
              </a:rPr>
              <a:pPr algn="r"/>
              <a:t>Marketing RECORD TV | Mar/20</a:t>
            </a:fld>
            <a:endParaRPr lang="pt-BR" sz="900" b="0" i="0">
              <a:solidFill>
                <a:schemeClr val="accent4">
                  <a:lumMod val="20000"/>
                  <a:lumOff val="80000"/>
                </a:schemeClr>
              </a:solidFill>
              <a:latin typeface="Trebuchet MS" panose="020B0603020202020204" pitchFamily="34" charset="0"/>
              <a:ea typeface="Wednesday" panose="02000603000000000000" pitchFamily="2" charset="0"/>
            </a:endParaRPr>
          </a:p>
        </xdr:txBody>
      </xdr:sp>
    </xdr:grpSp>
    <xdr:clientData/>
  </xdr:twoCellAnchor>
  <xdr:twoCellAnchor>
    <xdr:from>
      <xdr:col>2</xdr:col>
      <xdr:colOff>139700</xdr:colOff>
      <xdr:row>9</xdr:row>
      <xdr:rowOff>25400</xdr:rowOff>
    </xdr:from>
    <xdr:to>
      <xdr:col>27</xdr:col>
      <xdr:colOff>419100</xdr:colOff>
      <xdr:row>58</xdr:row>
      <xdr:rowOff>12700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9043315E-3065-40FE-8160-DA08382446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0.00793</cdr:x>
      <cdr:y>0.01499</cdr:y>
    </cdr:from>
    <cdr:to>
      <cdr:x>0.51546</cdr:x>
      <cdr:y>1</cdr:y>
    </cdr:to>
    <cdr:grpSp>
      <cdr:nvGrpSpPr>
        <cdr:cNvPr id="8" name="Agrupar 7">
          <a:extLst xmlns:a="http://schemas.openxmlformats.org/drawingml/2006/main">
            <a:ext uri="{FF2B5EF4-FFF2-40B4-BE49-F238E27FC236}">
              <a16:creationId xmlns:a16="http://schemas.microsoft.com/office/drawing/2014/main" id="{BFD5F0DE-C58D-48B6-874B-353B4CE3782A}"/>
            </a:ext>
          </a:extLst>
        </cdr:cNvPr>
        <cdr:cNvGrpSpPr/>
      </cdr:nvGrpSpPr>
      <cdr:grpSpPr>
        <a:xfrm xmlns:a="http://schemas.openxmlformats.org/drawingml/2006/main">
          <a:off x="126997" y="156487"/>
          <a:ext cx="8127940" cy="10282913"/>
          <a:chOff x="127000" y="156462"/>
          <a:chExt cx="7367500" cy="10282938"/>
        </a:xfrm>
      </cdr:grpSpPr>
      <cdr:sp macro="" textlink="">
        <cdr:nvSpPr>
          <cdr:cNvPr id="2" name="CaixaDeTexto 1">
            <a:extLst xmlns:a="http://schemas.openxmlformats.org/drawingml/2006/main">
              <a:ext uri="{FF2B5EF4-FFF2-40B4-BE49-F238E27FC236}">
                <a16:creationId xmlns:a16="http://schemas.microsoft.com/office/drawing/2014/main" id="{9997E591-D91D-4BB7-A054-294894EF52F1}"/>
              </a:ext>
            </a:extLst>
          </cdr:cNvPr>
          <cdr:cNvSpPr txBox="1"/>
        </cdr:nvSpPr>
        <cdr:spPr>
          <a:xfrm xmlns:a="http://schemas.openxmlformats.org/drawingml/2006/main">
            <a:off x="127000" y="156462"/>
            <a:ext cx="7353300" cy="351538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2060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Overflow="clip" horzOverflow="clip" wrap="square" rtlCol="0" anchor="t"/>
          <a:lstStyle xmlns:a="http://schemas.openxmlformats.org/drawingml/2006/main"/>
          <a:p xmlns:a="http://schemas.openxmlformats.org/drawingml/2006/main">
            <a:pPr algn="ctr"/>
            <a:r>
              <a:rPr lang="pt-BR" sz="1800" b="1">
                <a:solidFill>
                  <a:schemeClr val="bg1"/>
                </a:solidFill>
                <a:latin typeface="Trebuchet MS" panose="020B0603020202020204" pitchFamily="34" charset="0"/>
                <a:ea typeface="Wednesday" panose="02000603000000000000" pitchFamily="2" charset="0"/>
              </a:rPr>
              <a:t>SEG A SEX</a:t>
            </a:r>
          </a:p>
        </cdr:txBody>
      </cdr:sp>
      <cdr:sp macro="" textlink="">
        <cdr:nvSpPr>
          <cdr:cNvPr id="5" name="Retângulo 4">
            <a:extLst xmlns:a="http://schemas.openxmlformats.org/drawingml/2006/main">
              <a:ext uri="{FF2B5EF4-FFF2-40B4-BE49-F238E27FC236}">
                <a16:creationId xmlns:a16="http://schemas.microsoft.com/office/drawing/2014/main" id="{E885A82B-04BB-4D32-9F86-136E1B10929F}"/>
              </a:ext>
            </a:extLst>
          </cdr:cNvPr>
          <cdr:cNvSpPr/>
        </cdr:nvSpPr>
        <cdr:spPr>
          <a:xfrm xmlns:a="http://schemas.openxmlformats.org/drawingml/2006/main">
            <a:off x="139700" y="165100"/>
            <a:ext cx="7354800" cy="1027430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9050">
            <a:solidFill>
              <a:srgbClr val="00206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pt-BR"/>
          </a:p>
        </cdr:txBody>
      </cdr:sp>
    </cdr:grpSp>
  </cdr:relSizeAnchor>
  <cdr:relSizeAnchor xmlns:cdr="http://schemas.openxmlformats.org/drawingml/2006/chartDrawing">
    <cdr:from>
      <cdr:x>0.54481</cdr:x>
      <cdr:y>0.01499</cdr:y>
    </cdr:from>
    <cdr:to>
      <cdr:x>0.7843</cdr:x>
      <cdr:y>1</cdr:y>
    </cdr:to>
    <cdr:grpSp>
      <cdr:nvGrpSpPr>
        <cdr:cNvPr id="9" name="Agrupar 8">
          <a:extLst xmlns:a="http://schemas.openxmlformats.org/drawingml/2006/main">
            <a:ext uri="{FF2B5EF4-FFF2-40B4-BE49-F238E27FC236}">
              <a16:creationId xmlns:a16="http://schemas.microsoft.com/office/drawing/2014/main" id="{2805AC3A-AFFF-400F-A22B-10F2D9A030ED}"/>
            </a:ext>
          </a:extLst>
        </cdr:cNvPr>
        <cdr:cNvGrpSpPr/>
      </cdr:nvGrpSpPr>
      <cdr:grpSpPr>
        <a:xfrm xmlns:a="http://schemas.openxmlformats.org/drawingml/2006/main">
          <a:off x="8724969" y="156487"/>
          <a:ext cx="3835360" cy="10282913"/>
          <a:chOff x="8001000" y="156462"/>
          <a:chExt cx="4191000" cy="10282938"/>
        </a:xfrm>
      </cdr:grpSpPr>
      <cdr:sp macro="" textlink="">
        <cdr:nvSpPr>
          <cdr:cNvPr id="3" name="CaixaDeTexto 2">
            <a:extLst xmlns:a="http://schemas.openxmlformats.org/drawingml/2006/main">
              <a:ext uri="{FF2B5EF4-FFF2-40B4-BE49-F238E27FC236}">
                <a16:creationId xmlns:a16="http://schemas.microsoft.com/office/drawing/2014/main" id="{136DA2F3-601B-46AF-B2D9-72214DA8A72E}"/>
              </a:ext>
            </a:extLst>
          </cdr:cNvPr>
          <cdr:cNvSpPr txBox="1"/>
        </cdr:nvSpPr>
        <cdr:spPr>
          <a:xfrm xmlns:a="http://schemas.openxmlformats.org/drawingml/2006/main">
            <a:off x="8013700" y="156462"/>
            <a:ext cx="4178300" cy="351538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2060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Overflow="clip" horzOverflow="clip" wrap="square" rtlCol="0" anchor="t"/>
          <a:lstStyle xmlns:a="http://schemas.openxmlformats.org/drawingml/2006/main"/>
          <a:p xmlns:a="http://schemas.openxmlformats.org/drawingml/2006/main">
            <a:pPr algn="ctr"/>
            <a:r>
              <a:rPr lang="pt-BR" sz="1800" b="1">
                <a:solidFill>
                  <a:schemeClr val="bg1"/>
                </a:solidFill>
                <a:latin typeface="Trebuchet MS" panose="020B0603020202020204" pitchFamily="34" charset="0"/>
                <a:ea typeface="Wednesday" panose="02000603000000000000" pitchFamily="2" charset="0"/>
              </a:rPr>
              <a:t>SÁB</a:t>
            </a:r>
          </a:p>
        </cdr:txBody>
      </cdr:sp>
      <cdr:sp macro="" textlink="">
        <cdr:nvSpPr>
          <cdr:cNvPr id="6" name="Retângulo 5">
            <a:extLst xmlns:a="http://schemas.openxmlformats.org/drawingml/2006/main">
              <a:ext uri="{FF2B5EF4-FFF2-40B4-BE49-F238E27FC236}">
                <a16:creationId xmlns:a16="http://schemas.microsoft.com/office/drawing/2014/main" id="{A396F27D-8BC0-414C-A196-9D6D4D0B349B}"/>
              </a:ext>
            </a:extLst>
          </cdr:cNvPr>
          <cdr:cNvSpPr/>
        </cdr:nvSpPr>
        <cdr:spPr>
          <a:xfrm xmlns:a="http://schemas.openxmlformats.org/drawingml/2006/main">
            <a:off x="8001000" y="165100"/>
            <a:ext cx="4179600" cy="1027430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9050">
            <a:solidFill>
              <a:srgbClr val="00206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t-BR"/>
          </a:p>
        </cdr:txBody>
      </cdr:sp>
    </cdr:grpSp>
  </cdr:relSizeAnchor>
  <cdr:relSizeAnchor xmlns:cdr="http://schemas.openxmlformats.org/drawingml/2006/chartDrawing">
    <cdr:from>
      <cdr:x>0.81126</cdr:x>
      <cdr:y>0.0146</cdr:y>
    </cdr:from>
    <cdr:to>
      <cdr:x>0.99277</cdr:x>
      <cdr:y>0.99878</cdr:y>
    </cdr:to>
    <cdr:grpSp>
      <cdr:nvGrpSpPr>
        <cdr:cNvPr id="10" name="Agrupar 9">
          <a:extLst xmlns:a="http://schemas.openxmlformats.org/drawingml/2006/main">
            <a:ext uri="{FF2B5EF4-FFF2-40B4-BE49-F238E27FC236}">
              <a16:creationId xmlns:a16="http://schemas.microsoft.com/office/drawing/2014/main" id="{067258EB-BF62-44F2-BA6C-280C7D45E8CD}"/>
            </a:ext>
          </a:extLst>
        </cdr:cNvPr>
        <cdr:cNvGrpSpPr/>
      </cdr:nvGrpSpPr>
      <cdr:grpSpPr>
        <a:xfrm xmlns:a="http://schemas.openxmlformats.org/drawingml/2006/main">
          <a:off x="12992086" y="152415"/>
          <a:ext cx="2906828" cy="10274249"/>
          <a:chOff x="12725400" y="152400"/>
          <a:chExt cx="3173500" cy="10274300"/>
        </a:xfrm>
      </cdr:grpSpPr>
      <cdr:sp macro="" textlink="">
        <cdr:nvSpPr>
          <cdr:cNvPr id="4" name="CaixaDeTexto 1">
            <a:extLst xmlns:a="http://schemas.openxmlformats.org/drawingml/2006/main">
              <a:ext uri="{FF2B5EF4-FFF2-40B4-BE49-F238E27FC236}">
                <a16:creationId xmlns:a16="http://schemas.microsoft.com/office/drawing/2014/main" id="{4F923FE8-0A32-4A65-A3F2-B0A45C7B08F9}"/>
              </a:ext>
            </a:extLst>
          </cdr:cNvPr>
          <cdr:cNvSpPr txBox="1"/>
        </cdr:nvSpPr>
        <cdr:spPr>
          <a:xfrm xmlns:a="http://schemas.openxmlformats.org/drawingml/2006/main">
            <a:off x="12725400" y="152400"/>
            <a:ext cx="3162300" cy="351538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002060"/>
          </a:solidFill>
          <a:ln xmlns:a="http://schemas.openxmlformats.org/drawingml/2006/main" w="9525" cmpd="sng">
            <a:noFill/>
          </a:ln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rtlCol="0" anchor="t"/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pt-BR" sz="1800" b="1">
                <a:solidFill>
                  <a:schemeClr val="bg1"/>
                </a:solidFill>
                <a:latin typeface="Trebuchet MS" panose="020B0603020202020204" pitchFamily="34" charset="0"/>
                <a:ea typeface="Wednesday" panose="02000603000000000000" pitchFamily="2" charset="0"/>
              </a:rPr>
              <a:t>DOM</a:t>
            </a:r>
          </a:p>
        </cdr:txBody>
      </cdr:sp>
      <cdr:sp macro="" textlink="">
        <cdr:nvSpPr>
          <cdr:cNvPr id="7" name="Retângulo 6">
            <a:extLst xmlns:a="http://schemas.openxmlformats.org/drawingml/2006/main">
              <a:ext uri="{FF2B5EF4-FFF2-40B4-BE49-F238E27FC236}">
                <a16:creationId xmlns:a16="http://schemas.microsoft.com/office/drawing/2014/main" id="{16DC4AD0-1C81-412C-979C-0646A58D66A1}"/>
              </a:ext>
            </a:extLst>
          </cdr:cNvPr>
          <cdr:cNvSpPr/>
        </cdr:nvSpPr>
        <cdr:spPr>
          <a:xfrm xmlns:a="http://schemas.openxmlformats.org/drawingml/2006/main">
            <a:off x="12738100" y="152400"/>
            <a:ext cx="3160800" cy="1027430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19050">
            <a:solidFill>
              <a:srgbClr val="002060"/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pt-BR"/>
          </a:p>
        </cdr:txBody>
      </cdr:sp>
    </cdr:grpSp>
  </cdr:relSizeAnchor>
</c:userShape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23"/>
  <dimension ref="A1:AI161"/>
  <sheetViews>
    <sheetView showGridLines="0" tabSelected="1" topLeftCell="C1" zoomScale="75" zoomScaleNormal="75" workbookViewId="0">
      <selection activeCell="K9" sqref="K9"/>
    </sheetView>
  </sheetViews>
  <sheetFormatPr defaultRowHeight="16.5" x14ac:dyDescent="0.25"/>
  <cols>
    <col min="1" max="2" width="9.140625" style="1" hidden="1" customWidth="1"/>
    <col min="3" max="3" width="3.140625" style="1" customWidth="1"/>
    <col min="4" max="4" width="45.85546875" style="1" customWidth="1"/>
    <col min="5" max="5" width="9.42578125" style="1" customWidth="1"/>
    <col min="6" max="6" width="8.140625" style="1" customWidth="1"/>
    <col min="7" max="7" width="10" style="1" customWidth="1"/>
    <col min="8" max="8" width="11.28515625" style="1" customWidth="1"/>
    <col min="9" max="10" width="6.7109375" style="1" customWidth="1"/>
    <col min="11" max="11" width="11.7109375" style="1" customWidth="1"/>
    <col min="12" max="12" width="12" style="1" customWidth="1"/>
    <col min="13" max="14" width="6.7109375" style="1" customWidth="1"/>
    <col min="15" max="15" width="11.7109375" style="1" customWidth="1"/>
    <col min="16" max="16" width="9.42578125" style="1" customWidth="1"/>
    <col min="17" max="17" width="0.85546875" style="1" customWidth="1"/>
    <col min="18" max="19" width="6.7109375" style="1" customWidth="1"/>
    <col min="20" max="20" width="0.85546875" style="1" customWidth="1"/>
    <col min="21" max="23" width="6.7109375" style="1" customWidth="1"/>
    <col min="24" max="24" width="0.85546875" style="1" customWidth="1"/>
    <col min="25" max="31" width="6.7109375" style="1" customWidth="1"/>
    <col min="32" max="32" width="9.140625" style="1"/>
    <col min="33" max="35" width="0" style="1" hidden="1" customWidth="1"/>
    <col min="36" max="16384" width="9.140625" style="1"/>
  </cols>
  <sheetData>
    <row r="1" spans="1:35" ht="42" x14ac:dyDescent="0.25">
      <c r="AG1" s="2" t="s">
        <v>0</v>
      </c>
    </row>
    <row r="9" spans="1:35" ht="20.100000000000001" customHeight="1" x14ac:dyDescent="0.25">
      <c r="D9" s="57" t="s">
        <v>1</v>
      </c>
      <c r="E9" s="58" t="s">
        <v>2</v>
      </c>
      <c r="F9" s="59"/>
      <c r="G9" s="60"/>
      <c r="H9" s="61">
        <v>7678073</v>
      </c>
      <c r="I9" s="62"/>
    </row>
    <row r="10" spans="1:35" ht="20.100000000000001" customHeight="1" x14ac:dyDescent="0.25">
      <c r="D10" s="57"/>
      <c r="E10" s="58" t="s">
        <v>3</v>
      </c>
      <c r="F10" s="59"/>
      <c r="G10" s="60"/>
      <c r="H10" s="61">
        <v>21783215</v>
      </c>
      <c r="I10" s="62"/>
    </row>
    <row r="12" spans="1:35" ht="20.100000000000001" customHeight="1" x14ac:dyDescent="0.25">
      <c r="D12" s="56" t="s">
        <v>4</v>
      </c>
      <c r="E12" s="54" t="s">
        <v>5</v>
      </c>
      <c r="F12" s="54" t="s">
        <v>6</v>
      </c>
      <c r="G12" s="54" t="s">
        <v>7</v>
      </c>
      <c r="H12" s="57" t="s">
        <v>8</v>
      </c>
      <c r="I12" s="54" t="s">
        <v>9</v>
      </c>
      <c r="J12" s="54"/>
      <c r="K12" s="54"/>
      <c r="L12" s="54"/>
      <c r="M12" s="54" t="s">
        <v>10</v>
      </c>
      <c r="N12" s="54"/>
      <c r="O12" s="54"/>
      <c r="P12" s="54"/>
      <c r="Q12" s="3"/>
      <c r="R12" s="54" t="s">
        <v>11</v>
      </c>
      <c r="S12" s="54"/>
      <c r="T12" s="3"/>
      <c r="U12" s="54" t="s">
        <v>12</v>
      </c>
      <c r="V12" s="54"/>
      <c r="W12" s="54"/>
      <c r="X12" s="3"/>
      <c r="Y12" s="54" t="s">
        <v>13</v>
      </c>
      <c r="Z12" s="54"/>
      <c r="AA12" s="54"/>
      <c r="AB12" s="54"/>
      <c r="AC12" s="54"/>
      <c r="AD12" s="54"/>
      <c r="AE12" s="54"/>
      <c r="AG12" s="55" t="s">
        <v>14</v>
      </c>
      <c r="AH12" s="55"/>
      <c r="AI12" s="55"/>
    </row>
    <row r="13" spans="1:35" ht="20.100000000000001" customHeight="1" x14ac:dyDescent="0.25">
      <c r="D13" s="56"/>
      <c r="E13" s="54"/>
      <c r="F13" s="54"/>
      <c r="G13" s="54"/>
      <c r="H13" s="54"/>
      <c r="I13" s="4" t="s">
        <v>15</v>
      </c>
      <c r="J13" s="4" t="s">
        <v>16</v>
      </c>
      <c r="K13" s="4" t="s">
        <v>17</v>
      </c>
      <c r="L13" s="4" t="s">
        <v>18</v>
      </c>
      <c r="M13" s="4" t="s">
        <v>15</v>
      </c>
      <c r="N13" s="4" t="s">
        <v>16</v>
      </c>
      <c r="O13" s="4" t="s">
        <v>17</v>
      </c>
      <c r="P13" s="4" t="s">
        <v>19</v>
      </c>
      <c r="Q13" s="3"/>
      <c r="R13" s="4" t="s">
        <v>20</v>
      </c>
      <c r="S13" s="4" t="s">
        <v>21</v>
      </c>
      <c r="T13" s="3"/>
      <c r="U13" s="4" t="s">
        <v>22</v>
      </c>
      <c r="V13" s="4" t="s">
        <v>23</v>
      </c>
      <c r="W13" s="4" t="s">
        <v>24</v>
      </c>
      <c r="X13" s="3"/>
      <c r="Y13" s="5" t="s">
        <v>25</v>
      </c>
      <c r="Z13" s="5" t="s">
        <v>26</v>
      </c>
      <c r="AA13" s="5" t="s">
        <v>27</v>
      </c>
      <c r="AB13" s="5" t="s">
        <v>28</v>
      </c>
      <c r="AC13" s="5" t="s">
        <v>29</v>
      </c>
      <c r="AD13" s="5" t="s">
        <v>30</v>
      </c>
      <c r="AE13" s="5" t="s">
        <v>31</v>
      </c>
      <c r="AG13" s="6" t="s">
        <v>32</v>
      </c>
      <c r="AH13" s="6" t="s">
        <v>33</v>
      </c>
      <c r="AI13" s="6" t="s">
        <v>34</v>
      </c>
    </row>
    <row r="14" spans="1:35" ht="18" customHeight="1" x14ac:dyDescent="0.25">
      <c r="A14" s="1">
        <v>1</v>
      </c>
      <c r="C14" s="53" t="s">
        <v>35</v>
      </c>
      <c r="D14" s="7" t="s">
        <v>44</v>
      </c>
      <c r="E14" s="8" t="s">
        <v>45</v>
      </c>
      <c r="F14" s="8" t="s">
        <v>46</v>
      </c>
      <c r="G14" s="8" t="s">
        <v>47</v>
      </c>
      <c r="H14" s="9">
        <v>17067</v>
      </c>
      <c r="I14" s="10">
        <v>1.72</v>
      </c>
      <c r="J14" s="10">
        <v>12.74</v>
      </c>
      <c r="K14" s="11">
        <f t="shared" ref="K14:K46" si="0">IFERROR($H$9*$I14%,"")</f>
        <v>132062.85560000001</v>
      </c>
      <c r="L14" s="12">
        <f>IFERROR(H14/I14,"")</f>
        <v>9922.6744186046508</v>
      </c>
      <c r="M14" s="10">
        <v>0.69</v>
      </c>
      <c r="N14" s="10">
        <v>12.16</v>
      </c>
      <c r="O14" s="11">
        <f t="shared" ref="O14:O46" si="1">IFERROR($H$10*$M14%,"")</f>
        <v>150304.18349999998</v>
      </c>
      <c r="P14" s="12">
        <f>IFERROR((H14/O14)*1000,"")</f>
        <v>113.54973363066772</v>
      </c>
      <c r="Q14" s="13"/>
      <c r="R14" s="11">
        <v>43</v>
      </c>
      <c r="S14" s="11">
        <v>57</v>
      </c>
      <c r="T14" s="14"/>
      <c r="U14" s="11">
        <v>29</v>
      </c>
      <c r="V14" s="11">
        <v>54</v>
      </c>
      <c r="W14" s="11">
        <v>17</v>
      </c>
      <c r="X14" s="14"/>
      <c r="Y14" s="11">
        <v>3</v>
      </c>
      <c r="Z14" s="11">
        <v>3</v>
      </c>
      <c r="AA14" s="11">
        <v>2</v>
      </c>
      <c r="AB14" s="11">
        <v>11</v>
      </c>
      <c r="AC14" s="11">
        <v>23</v>
      </c>
      <c r="AD14" s="11">
        <v>26</v>
      </c>
      <c r="AE14" s="11">
        <v>32</v>
      </c>
      <c r="AG14" s="15">
        <f>SUM(R14:S14)</f>
        <v>100</v>
      </c>
      <c r="AH14" s="15">
        <f>SUM(U14:W14)</f>
        <v>100</v>
      </c>
      <c r="AI14" s="15">
        <f>SUM(Y14:AE14)</f>
        <v>100</v>
      </c>
    </row>
    <row r="15" spans="1:35" ht="18" customHeight="1" x14ac:dyDescent="0.25">
      <c r="A15" s="1">
        <v>2</v>
      </c>
      <c r="C15" s="53"/>
      <c r="D15" s="16" t="s">
        <v>48</v>
      </c>
      <c r="E15" s="17" t="s">
        <v>45</v>
      </c>
      <c r="F15" s="17" t="s">
        <v>46</v>
      </c>
      <c r="G15" s="17" t="s">
        <v>49</v>
      </c>
      <c r="H15" s="18">
        <v>19694</v>
      </c>
      <c r="I15" s="19">
        <v>4.2300000000000004</v>
      </c>
      <c r="J15" s="19">
        <v>21.03</v>
      </c>
      <c r="K15" s="20">
        <f t="shared" si="0"/>
        <v>324782.48790000001</v>
      </c>
      <c r="L15" s="21">
        <f t="shared" ref="L15:L30" si="2">IFERROR(H15/I15,"")</f>
        <v>4655.7919621749406</v>
      </c>
      <c r="M15" s="19">
        <v>1.74</v>
      </c>
      <c r="N15" s="19">
        <v>20.53</v>
      </c>
      <c r="O15" s="20">
        <f t="shared" si="1"/>
        <v>379027.94099999999</v>
      </c>
      <c r="P15" s="21">
        <f t="shared" ref="P15:P30" si="3">IFERROR((H15/O15)*1000,"")</f>
        <v>51.959230098025941</v>
      </c>
      <c r="Q15" s="13"/>
      <c r="R15" s="20">
        <v>43</v>
      </c>
      <c r="S15" s="20">
        <v>57</v>
      </c>
      <c r="T15" s="14"/>
      <c r="U15" s="20">
        <v>31</v>
      </c>
      <c r="V15" s="20">
        <v>54</v>
      </c>
      <c r="W15" s="20">
        <v>15</v>
      </c>
      <c r="X15" s="14"/>
      <c r="Y15" s="20">
        <v>3</v>
      </c>
      <c r="Z15" s="20">
        <v>3</v>
      </c>
      <c r="AA15" s="20">
        <v>4</v>
      </c>
      <c r="AB15" s="20">
        <v>10</v>
      </c>
      <c r="AC15" s="20">
        <v>22</v>
      </c>
      <c r="AD15" s="20">
        <v>24</v>
      </c>
      <c r="AE15" s="20">
        <v>34</v>
      </c>
      <c r="AG15" s="15">
        <f t="shared" ref="AG15:AG30" si="4">SUM(R15:S15)</f>
        <v>100</v>
      </c>
      <c r="AH15" s="15">
        <f t="shared" ref="AH15:AH30" si="5">SUM(U15:W15)</f>
        <v>100</v>
      </c>
      <c r="AI15" s="15">
        <f t="shared" ref="AI15:AI30" si="6">SUM(Y15:AE15)</f>
        <v>100</v>
      </c>
    </row>
    <row r="16" spans="1:35" ht="18" customHeight="1" x14ac:dyDescent="0.25">
      <c r="A16" s="1">
        <v>3</v>
      </c>
      <c r="C16" s="53"/>
      <c r="D16" s="16" t="s">
        <v>50</v>
      </c>
      <c r="E16" s="17" t="s">
        <v>45</v>
      </c>
      <c r="F16" s="17" t="s">
        <v>46</v>
      </c>
      <c r="G16" s="17" t="s">
        <v>51</v>
      </c>
      <c r="H16" s="18">
        <v>45281</v>
      </c>
      <c r="I16" s="19">
        <v>4.8600000000000003</v>
      </c>
      <c r="J16" s="19">
        <v>24.19</v>
      </c>
      <c r="K16" s="20">
        <f t="shared" si="0"/>
        <v>373154.34780000005</v>
      </c>
      <c r="L16" s="21">
        <f t="shared" si="2"/>
        <v>9317.0781893004114</v>
      </c>
      <c r="M16" s="19">
        <v>1.99</v>
      </c>
      <c r="N16" s="19">
        <v>23.42</v>
      </c>
      <c r="O16" s="20">
        <f t="shared" si="1"/>
        <v>433485.97850000003</v>
      </c>
      <c r="P16" s="21">
        <f t="shared" si="3"/>
        <v>104.4578192740783</v>
      </c>
      <c r="Q16" s="13"/>
      <c r="R16" s="20">
        <v>44</v>
      </c>
      <c r="S16" s="20">
        <v>56</v>
      </c>
      <c r="T16" s="14"/>
      <c r="U16" s="20">
        <v>33</v>
      </c>
      <c r="V16" s="20">
        <v>52</v>
      </c>
      <c r="W16" s="20">
        <v>15</v>
      </c>
      <c r="X16" s="14"/>
      <c r="Y16" s="20">
        <v>3</v>
      </c>
      <c r="Z16" s="20">
        <v>3</v>
      </c>
      <c r="AA16" s="20">
        <v>4</v>
      </c>
      <c r="AB16" s="20">
        <v>10</v>
      </c>
      <c r="AC16" s="20">
        <v>24</v>
      </c>
      <c r="AD16" s="20">
        <v>21</v>
      </c>
      <c r="AE16" s="20">
        <v>35</v>
      </c>
      <c r="AG16" s="15">
        <f t="shared" si="4"/>
        <v>100</v>
      </c>
      <c r="AH16" s="15">
        <f t="shared" si="5"/>
        <v>100</v>
      </c>
      <c r="AI16" s="15">
        <f t="shared" si="6"/>
        <v>100</v>
      </c>
    </row>
    <row r="17" spans="1:35" ht="18" customHeight="1" x14ac:dyDescent="0.25">
      <c r="A17" s="1">
        <v>4</v>
      </c>
      <c r="C17" s="53"/>
      <c r="D17" s="16" t="s">
        <v>52</v>
      </c>
      <c r="E17" s="17" t="s">
        <v>45</v>
      </c>
      <c r="F17" s="17" t="s">
        <v>53</v>
      </c>
      <c r="G17" s="17" t="s">
        <v>54</v>
      </c>
      <c r="H17" s="18">
        <v>32162</v>
      </c>
      <c r="I17" s="19">
        <v>5.13</v>
      </c>
      <c r="J17" s="19">
        <v>24.21</v>
      </c>
      <c r="K17" s="20">
        <f t="shared" si="0"/>
        <v>393885.14490000001</v>
      </c>
      <c r="L17" s="21">
        <f t="shared" si="2"/>
        <v>6269.3957115009744</v>
      </c>
      <c r="M17" s="19">
        <v>2.11</v>
      </c>
      <c r="N17" s="19">
        <v>23.45</v>
      </c>
      <c r="O17" s="20">
        <f t="shared" si="1"/>
        <v>459625.83649999992</v>
      </c>
      <c r="P17" s="21">
        <f t="shared" si="3"/>
        <v>69.974308330684991</v>
      </c>
      <c r="Q17" s="13"/>
      <c r="R17" s="20">
        <v>41</v>
      </c>
      <c r="S17" s="20">
        <v>59</v>
      </c>
      <c r="T17" s="14"/>
      <c r="U17" s="20">
        <v>32</v>
      </c>
      <c r="V17" s="20">
        <v>53</v>
      </c>
      <c r="W17" s="20">
        <v>15</v>
      </c>
      <c r="X17" s="14"/>
      <c r="Y17" s="20">
        <v>4</v>
      </c>
      <c r="Z17" s="20">
        <v>3</v>
      </c>
      <c r="AA17" s="20">
        <v>5</v>
      </c>
      <c r="AB17" s="20">
        <v>11</v>
      </c>
      <c r="AC17" s="20">
        <v>29</v>
      </c>
      <c r="AD17" s="20">
        <v>18</v>
      </c>
      <c r="AE17" s="20">
        <v>30</v>
      </c>
      <c r="AG17" s="15">
        <f t="shared" si="4"/>
        <v>100</v>
      </c>
      <c r="AH17" s="15">
        <f t="shared" si="5"/>
        <v>100</v>
      </c>
      <c r="AI17" s="15">
        <f t="shared" si="6"/>
        <v>100</v>
      </c>
    </row>
    <row r="18" spans="1:35" ht="18" customHeight="1" x14ac:dyDescent="0.25">
      <c r="A18" s="1">
        <v>5</v>
      </c>
      <c r="C18" s="53"/>
      <c r="D18" s="16" t="s">
        <v>55</v>
      </c>
      <c r="E18" s="17" t="s">
        <v>45</v>
      </c>
      <c r="F18" s="17" t="s">
        <v>56</v>
      </c>
      <c r="G18" s="17" t="s">
        <v>57</v>
      </c>
      <c r="H18" s="18">
        <v>27779</v>
      </c>
      <c r="I18" s="19">
        <v>8.39</v>
      </c>
      <c r="J18" s="19">
        <v>27.81</v>
      </c>
      <c r="K18" s="20">
        <f t="shared" si="0"/>
        <v>644190.3247</v>
      </c>
      <c r="L18" s="21">
        <f t="shared" si="2"/>
        <v>3310.9654350417163</v>
      </c>
      <c r="M18" s="19">
        <v>3.58</v>
      </c>
      <c r="N18" s="19">
        <v>27.65</v>
      </c>
      <c r="O18" s="20">
        <f t="shared" si="1"/>
        <v>779839.09699999995</v>
      </c>
      <c r="P18" s="21">
        <f t="shared" si="3"/>
        <v>35.621450767042013</v>
      </c>
      <c r="Q18" s="13"/>
      <c r="R18" s="20">
        <v>36</v>
      </c>
      <c r="S18" s="20">
        <v>64</v>
      </c>
      <c r="T18" s="14"/>
      <c r="U18" s="20">
        <v>27</v>
      </c>
      <c r="V18" s="20">
        <v>57</v>
      </c>
      <c r="W18" s="20">
        <v>16</v>
      </c>
      <c r="X18" s="14"/>
      <c r="Y18" s="20">
        <v>5</v>
      </c>
      <c r="Z18" s="20">
        <v>4</v>
      </c>
      <c r="AA18" s="20">
        <v>5</v>
      </c>
      <c r="AB18" s="20">
        <v>11</v>
      </c>
      <c r="AC18" s="20">
        <v>24</v>
      </c>
      <c r="AD18" s="20">
        <v>18</v>
      </c>
      <c r="AE18" s="20">
        <v>33</v>
      </c>
      <c r="AG18" s="15">
        <f t="shared" si="4"/>
        <v>100</v>
      </c>
      <c r="AH18" s="15">
        <f t="shared" si="5"/>
        <v>100</v>
      </c>
      <c r="AI18" s="15">
        <f t="shared" si="6"/>
        <v>100</v>
      </c>
    </row>
    <row r="19" spans="1:35" ht="18" customHeight="1" x14ac:dyDescent="0.25">
      <c r="A19" s="1">
        <v>6</v>
      </c>
      <c r="C19" s="53"/>
      <c r="D19" s="16" t="s">
        <v>58</v>
      </c>
      <c r="E19" s="17" t="s">
        <v>45</v>
      </c>
      <c r="F19" s="17" t="s">
        <v>59</v>
      </c>
      <c r="G19" s="17" t="s">
        <v>60</v>
      </c>
      <c r="H19" s="18">
        <v>35378</v>
      </c>
      <c r="I19" s="19">
        <v>6.69</v>
      </c>
      <c r="J19" s="19">
        <v>23.83</v>
      </c>
      <c r="K19" s="20">
        <f t="shared" si="0"/>
        <v>513663.08370000002</v>
      </c>
      <c r="L19" s="21">
        <f t="shared" si="2"/>
        <v>5288.1913303437968</v>
      </c>
      <c r="M19" s="19">
        <v>2.89</v>
      </c>
      <c r="N19" s="19">
        <v>23.91</v>
      </c>
      <c r="O19" s="20">
        <f t="shared" si="1"/>
        <v>629534.91350000002</v>
      </c>
      <c r="P19" s="21">
        <f t="shared" si="3"/>
        <v>56.197042040623849</v>
      </c>
      <c r="Q19" s="13"/>
      <c r="R19" s="20">
        <v>36</v>
      </c>
      <c r="S19" s="20">
        <v>64</v>
      </c>
      <c r="T19" s="14"/>
      <c r="U19" s="20">
        <v>24</v>
      </c>
      <c r="V19" s="20">
        <v>57</v>
      </c>
      <c r="W19" s="20">
        <v>19</v>
      </c>
      <c r="X19" s="14"/>
      <c r="Y19" s="20">
        <v>5</v>
      </c>
      <c r="Z19" s="20">
        <v>4</v>
      </c>
      <c r="AA19" s="20">
        <v>4</v>
      </c>
      <c r="AB19" s="20">
        <v>12</v>
      </c>
      <c r="AC19" s="20">
        <v>23</v>
      </c>
      <c r="AD19" s="20">
        <v>20</v>
      </c>
      <c r="AE19" s="20">
        <v>32</v>
      </c>
      <c r="AG19" s="15">
        <f t="shared" si="4"/>
        <v>100</v>
      </c>
      <c r="AH19" s="15">
        <f t="shared" si="5"/>
        <v>100</v>
      </c>
      <c r="AI19" s="15">
        <f t="shared" si="6"/>
        <v>100</v>
      </c>
    </row>
    <row r="20" spans="1:35" ht="18" customHeight="1" x14ac:dyDescent="0.25">
      <c r="A20" s="1">
        <v>7</v>
      </c>
      <c r="C20" s="53"/>
      <c r="D20" s="16" t="s">
        <v>61</v>
      </c>
      <c r="E20" s="17" t="s">
        <v>45</v>
      </c>
      <c r="F20" s="17" t="s">
        <v>59</v>
      </c>
      <c r="G20" s="17" t="s">
        <v>62</v>
      </c>
      <c r="H20" s="18">
        <v>35378</v>
      </c>
      <c r="I20" s="19">
        <v>4.71</v>
      </c>
      <c r="J20" s="19">
        <v>15.23</v>
      </c>
      <c r="K20" s="20">
        <f t="shared" si="0"/>
        <v>361637.23830000003</v>
      </c>
      <c r="L20" s="21">
        <f t="shared" si="2"/>
        <v>7511.2526539278133</v>
      </c>
      <c r="M20" s="19">
        <v>1.99</v>
      </c>
      <c r="N20" s="19">
        <v>14.9</v>
      </c>
      <c r="O20" s="20">
        <f t="shared" si="1"/>
        <v>433485.97850000003</v>
      </c>
      <c r="P20" s="21">
        <f t="shared" si="3"/>
        <v>81.612789697187395</v>
      </c>
      <c r="Q20" s="13"/>
      <c r="R20" s="20">
        <v>35</v>
      </c>
      <c r="S20" s="20">
        <v>65</v>
      </c>
      <c r="T20" s="14"/>
      <c r="U20" s="20">
        <v>21</v>
      </c>
      <c r="V20" s="20">
        <v>59</v>
      </c>
      <c r="W20" s="20">
        <v>20</v>
      </c>
      <c r="X20" s="14"/>
      <c r="Y20" s="20">
        <v>5</v>
      </c>
      <c r="Z20" s="20">
        <v>5</v>
      </c>
      <c r="AA20" s="20">
        <v>5</v>
      </c>
      <c r="AB20" s="20">
        <v>14</v>
      </c>
      <c r="AC20" s="20">
        <v>20</v>
      </c>
      <c r="AD20" s="20">
        <v>20</v>
      </c>
      <c r="AE20" s="20">
        <v>31</v>
      </c>
      <c r="AG20" s="15">
        <f t="shared" si="4"/>
        <v>100</v>
      </c>
      <c r="AH20" s="15">
        <f t="shared" si="5"/>
        <v>100</v>
      </c>
      <c r="AI20" s="15">
        <f t="shared" si="6"/>
        <v>100</v>
      </c>
    </row>
    <row r="21" spans="1:35" ht="18" customHeight="1" x14ac:dyDescent="0.25">
      <c r="A21" s="1">
        <v>8</v>
      </c>
      <c r="C21" s="53"/>
      <c r="D21" s="16" t="s">
        <v>63</v>
      </c>
      <c r="E21" s="17" t="s">
        <v>45</v>
      </c>
      <c r="F21" s="17" t="s">
        <v>46</v>
      </c>
      <c r="G21" s="17" t="s">
        <v>64</v>
      </c>
      <c r="H21" s="18">
        <v>36570</v>
      </c>
      <c r="I21" s="19">
        <v>9.91</v>
      </c>
      <c r="J21" s="19">
        <v>22.04</v>
      </c>
      <c r="K21" s="20">
        <f t="shared" si="0"/>
        <v>760897.03430000006</v>
      </c>
      <c r="L21" s="21">
        <f t="shared" si="2"/>
        <v>3690.2119071644802</v>
      </c>
      <c r="M21" s="19">
        <v>4.32</v>
      </c>
      <c r="N21" s="19">
        <v>21.85</v>
      </c>
      <c r="O21" s="20">
        <f t="shared" si="1"/>
        <v>941034.88800000004</v>
      </c>
      <c r="P21" s="21">
        <f t="shared" si="3"/>
        <v>38.861470989373132</v>
      </c>
      <c r="Q21" s="13"/>
      <c r="R21" s="20">
        <v>37</v>
      </c>
      <c r="S21" s="20">
        <v>63</v>
      </c>
      <c r="T21" s="14"/>
      <c r="U21" s="20">
        <v>25</v>
      </c>
      <c r="V21" s="20">
        <v>59</v>
      </c>
      <c r="W21" s="20">
        <v>16</v>
      </c>
      <c r="X21" s="14"/>
      <c r="Y21" s="20">
        <v>5</v>
      </c>
      <c r="Z21" s="20">
        <v>3</v>
      </c>
      <c r="AA21" s="20">
        <v>5</v>
      </c>
      <c r="AB21" s="20">
        <v>10</v>
      </c>
      <c r="AC21" s="20">
        <v>23</v>
      </c>
      <c r="AD21" s="20">
        <v>18</v>
      </c>
      <c r="AE21" s="20">
        <v>36</v>
      </c>
      <c r="AG21" s="15">
        <f t="shared" si="4"/>
        <v>100</v>
      </c>
      <c r="AH21" s="15">
        <f t="shared" si="5"/>
        <v>100</v>
      </c>
      <c r="AI21" s="15">
        <f t="shared" si="6"/>
        <v>100</v>
      </c>
    </row>
    <row r="22" spans="1:35" ht="18" customHeight="1" x14ac:dyDescent="0.25">
      <c r="A22" s="1">
        <v>9</v>
      </c>
      <c r="C22" s="53"/>
      <c r="D22" s="16" t="s">
        <v>65</v>
      </c>
      <c r="E22" s="17" t="s">
        <v>45</v>
      </c>
      <c r="F22" s="17" t="s">
        <v>46</v>
      </c>
      <c r="G22" s="17" t="s">
        <v>66</v>
      </c>
      <c r="H22" s="18">
        <v>226127</v>
      </c>
      <c r="I22" s="19">
        <v>9.1300000000000008</v>
      </c>
      <c r="J22" s="19">
        <v>17.89</v>
      </c>
      <c r="K22" s="20">
        <f t="shared" si="0"/>
        <v>701008.0649</v>
      </c>
      <c r="L22" s="21">
        <f t="shared" si="2"/>
        <v>24767.46987951807</v>
      </c>
      <c r="M22" s="19">
        <v>4.17</v>
      </c>
      <c r="N22" s="19">
        <v>18.059999999999999</v>
      </c>
      <c r="O22" s="20">
        <f t="shared" si="1"/>
        <v>908360.06550000003</v>
      </c>
      <c r="P22" s="21">
        <f t="shared" si="3"/>
        <v>248.93982968695357</v>
      </c>
      <c r="Q22" s="13"/>
      <c r="R22" s="20">
        <v>41</v>
      </c>
      <c r="S22" s="20">
        <v>59</v>
      </c>
      <c r="T22" s="14"/>
      <c r="U22" s="20">
        <v>26</v>
      </c>
      <c r="V22" s="20">
        <v>56</v>
      </c>
      <c r="W22" s="20">
        <v>18</v>
      </c>
      <c r="X22" s="14"/>
      <c r="Y22" s="20">
        <v>5</v>
      </c>
      <c r="Z22" s="20">
        <v>5</v>
      </c>
      <c r="AA22" s="20">
        <v>5</v>
      </c>
      <c r="AB22" s="20">
        <v>10</v>
      </c>
      <c r="AC22" s="20">
        <v>27</v>
      </c>
      <c r="AD22" s="20">
        <v>17</v>
      </c>
      <c r="AE22" s="20">
        <v>31</v>
      </c>
      <c r="AG22" s="15">
        <f t="shared" si="4"/>
        <v>100</v>
      </c>
      <c r="AH22" s="15">
        <f t="shared" si="5"/>
        <v>100</v>
      </c>
      <c r="AI22" s="15">
        <f t="shared" si="6"/>
        <v>100</v>
      </c>
    </row>
    <row r="23" spans="1:35" ht="18" customHeight="1" x14ac:dyDescent="0.25">
      <c r="A23" s="1">
        <v>10</v>
      </c>
      <c r="C23" s="53"/>
      <c r="D23" s="16" t="s">
        <v>67</v>
      </c>
      <c r="E23" s="17" t="s">
        <v>68</v>
      </c>
      <c r="F23" s="17" t="s">
        <v>59</v>
      </c>
      <c r="G23" s="17" t="s">
        <v>69</v>
      </c>
      <c r="H23" s="18">
        <v>108924</v>
      </c>
      <c r="I23" s="19">
        <v>6.99</v>
      </c>
      <c r="J23" s="19">
        <v>14.76</v>
      </c>
      <c r="K23" s="20">
        <f t="shared" si="0"/>
        <v>536697.3027</v>
      </c>
      <c r="L23" s="21">
        <f t="shared" si="2"/>
        <v>15582.83261802575</v>
      </c>
      <c r="M23" s="19">
        <v>3.37</v>
      </c>
      <c r="N23" s="19">
        <v>15.43</v>
      </c>
      <c r="O23" s="20">
        <f t="shared" si="1"/>
        <v>734094.34550000005</v>
      </c>
      <c r="P23" s="21">
        <f t="shared" si="3"/>
        <v>148.37874813735368</v>
      </c>
      <c r="Q23" s="13"/>
      <c r="R23" s="20">
        <v>41</v>
      </c>
      <c r="S23" s="20">
        <v>59</v>
      </c>
      <c r="T23" s="14"/>
      <c r="U23" s="20">
        <v>20</v>
      </c>
      <c r="V23" s="20">
        <v>59</v>
      </c>
      <c r="W23" s="20">
        <v>21</v>
      </c>
      <c r="X23" s="14"/>
      <c r="Y23" s="20">
        <v>6</v>
      </c>
      <c r="Z23" s="20">
        <v>8</v>
      </c>
      <c r="AA23" s="20">
        <v>5</v>
      </c>
      <c r="AB23" s="20">
        <v>12</v>
      </c>
      <c r="AC23" s="20">
        <v>27</v>
      </c>
      <c r="AD23" s="20">
        <v>18</v>
      </c>
      <c r="AE23" s="20">
        <v>24</v>
      </c>
      <c r="AG23" s="15">
        <f t="shared" si="4"/>
        <v>100</v>
      </c>
      <c r="AH23" s="15">
        <f t="shared" si="5"/>
        <v>100</v>
      </c>
      <c r="AI23" s="15">
        <f t="shared" si="6"/>
        <v>100</v>
      </c>
    </row>
    <row r="24" spans="1:35" ht="18" customHeight="1" x14ac:dyDescent="0.25">
      <c r="A24" s="1">
        <v>11</v>
      </c>
      <c r="C24" s="53"/>
      <c r="D24" s="16" t="s">
        <v>70</v>
      </c>
      <c r="E24" s="17" t="s">
        <v>45</v>
      </c>
      <c r="F24" s="17" t="s">
        <v>59</v>
      </c>
      <c r="G24" s="17" t="s">
        <v>71</v>
      </c>
      <c r="H24" s="18">
        <v>145309</v>
      </c>
      <c r="I24" s="19">
        <v>7.13</v>
      </c>
      <c r="J24" s="19">
        <v>14.46</v>
      </c>
      <c r="K24" s="20">
        <f t="shared" si="0"/>
        <v>547446.60490000003</v>
      </c>
      <c r="L24" s="21">
        <f t="shared" si="2"/>
        <v>20379.943899018232</v>
      </c>
      <c r="M24" s="19">
        <v>3.41</v>
      </c>
      <c r="N24" s="19">
        <v>14.8</v>
      </c>
      <c r="O24" s="20">
        <f t="shared" si="1"/>
        <v>742807.63150000002</v>
      </c>
      <c r="P24" s="21">
        <f t="shared" si="3"/>
        <v>195.62130737209586</v>
      </c>
      <c r="Q24" s="13"/>
      <c r="R24" s="20">
        <v>44</v>
      </c>
      <c r="S24" s="20">
        <v>56</v>
      </c>
      <c r="T24" s="14"/>
      <c r="U24" s="20">
        <v>25</v>
      </c>
      <c r="V24" s="20">
        <v>56</v>
      </c>
      <c r="W24" s="20">
        <v>19</v>
      </c>
      <c r="X24" s="14"/>
      <c r="Y24" s="20">
        <v>5</v>
      </c>
      <c r="Z24" s="20">
        <v>6</v>
      </c>
      <c r="AA24" s="20">
        <v>4</v>
      </c>
      <c r="AB24" s="20">
        <v>13</v>
      </c>
      <c r="AC24" s="20">
        <v>26</v>
      </c>
      <c r="AD24" s="20">
        <v>20</v>
      </c>
      <c r="AE24" s="20">
        <v>26</v>
      </c>
      <c r="AG24" s="15">
        <f t="shared" si="4"/>
        <v>100</v>
      </c>
      <c r="AH24" s="15">
        <f t="shared" si="5"/>
        <v>100</v>
      </c>
      <c r="AI24" s="15">
        <f t="shared" si="6"/>
        <v>100</v>
      </c>
    </row>
    <row r="25" spans="1:35" ht="18" customHeight="1" x14ac:dyDescent="0.25">
      <c r="A25" s="1">
        <v>12</v>
      </c>
      <c r="C25" s="53"/>
      <c r="D25" s="16" t="s">
        <v>72</v>
      </c>
      <c r="E25" s="17" t="s">
        <v>73</v>
      </c>
      <c r="F25" s="17" t="s">
        <v>74</v>
      </c>
      <c r="G25" s="17" t="s">
        <v>75</v>
      </c>
      <c r="H25" s="18">
        <v>89627</v>
      </c>
      <c r="I25" s="19">
        <v>7.02</v>
      </c>
      <c r="J25" s="19">
        <v>17.62</v>
      </c>
      <c r="K25" s="20">
        <v>539000.72459999996</v>
      </c>
      <c r="L25" s="21">
        <v>12767.378917378917</v>
      </c>
      <c r="M25" s="19">
        <v>3.44</v>
      </c>
      <c r="N25" s="19">
        <v>18.55</v>
      </c>
      <c r="O25" s="20">
        <v>749342.59600000002</v>
      </c>
      <c r="P25" s="21">
        <v>119.60750727161384</v>
      </c>
      <c r="Q25" s="13"/>
      <c r="R25" s="20">
        <v>47</v>
      </c>
      <c r="S25" s="20">
        <v>53</v>
      </c>
      <c r="T25" s="14"/>
      <c r="U25" s="20">
        <v>27</v>
      </c>
      <c r="V25" s="20">
        <v>56</v>
      </c>
      <c r="W25" s="20">
        <v>17</v>
      </c>
      <c r="X25" s="14"/>
      <c r="Y25" s="20">
        <v>6</v>
      </c>
      <c r="Z25" s="20">
        <v>5</v>
      </c>
      <c r="AA25" s="20">
        <v>5</v>
      </c>
      <c r="AB25" s="20">
        <v>14</v>
      </c>
      <c r="AC25" s="20">
        <v>29</v>
      </c>
      <c r="AD25" s="20">
        <v>17</v>
      </c>
      <c r="AE25" s="20">
        <v>24</v>
      </c>
      <c r="AG25" s="15">
        <f t="shared" si="4"/>
        <v>100</v>
      </c>
      <c r="AH25" s="15">
        <f t="shared" si="5"/>
        <v>100</v>
      </c>
      <c r="AI25" s="15">
        <f t="shared" si="6"/>
        <v>100</v>
      </c>
    </row>
    <row r="26" spans="1:35" ht="18" customHeight="1" x14ac:dyDescent="0.25">
      <c r="A26" s="1">
        <v>13</v>
      </c>
      <c r="C26" s="53"/>
      <c r="D26" s="16" t="s">
        <v>76</v>
      </c>
      <c r="E26" s="17" t="s">
        <v>77</v>
      </c>
      <c r="F26" s="17" t="s">
        <v>78</v>
      </c>
      <c r="G26" s="17" t="s">
        <v>75</v>
      </c>
      <c r="H26" s="18">
        <v>89627</v>
      </c>
      <c r="I26" s="19">
        <v>6.29</v>
      </c>
      <c r="J26" s="19">
        <v>16.329999999999998</v>
      </c>
      <c r="K26" s="20">
        <f t="shared" si="0"/>
        <v>482950.7917</v>
      </c>
      <c r="L26" s="21">
        <f t="shared" si="2"/>
        <v>14249.12559618442</v>
      </c>
      <c r="M26" s="19">
        <v>2.95</v>
      </c>
      <c r="N26" s="19">
        <v>16.45</v>
      </c>
      <c r="O26" s="20">
        <f t="shared" si="1"/>
        <v>642604.84250000003</v>
      </c>
      <c r="P26" s="21">
        <f t="shared" si="3"/>
        <v>139.4745169540175</v>
      </c>
      <c r="Q26" s="13"/>
      <c r="R26" s="20">
        <v>51</v>
      </c>
      <c r="S26" s="20">
        <v>49</v>
      </c>
      <c r="T26" s="14"/>
      <c r="U26" s="20">
        <v>24</v>
      </c>
      <c r="V26" s="20">
        <v>53</v>
      </c>
      <c r="W26" s="20">
        <v>23</v>
      </c>
      <c r="X26" s="14"/>
      <c r="Y26" s="20">
        <v>6</v>
      </c>
      <c r="Z26" s="20">
        <v>6</v>
      </c>
      <c r="AA26" s="20">
        <v>5</v>
      </c>
      <c r="AB26" s="20">
        <v>14</v>
      </c>
      <c r="AC26" s="20">
        <v>30</v>
      </c>
      <c r="AD26" s="20">
        <v>17</v>
      </c>
      <c r="AE26" s="20">
        <v>22</v>
      </c>
      <c r="AG26" s="15">
        <f t="shared" si="4"/>
        <v>100</v>
      </c>
      <c r="AH26" s="15">
        <f t="shared" si="5"/>
        <v>100</v>
      </c>
      <c r="AI26" s="15">
        <f t="shared" si="6"/>
        <v>100</v>
      </c>
    </row>
    <row r="27" spans="1:35" ht="18" customHeight="1" x14ac:dyDescent="0.25">
      <c r="A27" s="1">
        <v>14</v>
      </c>
      <c r="C27" s="53"/>
      <c r="D27" s="16" t="s">
        <v>79</v>
      </c>
      <c r="E27" s="17" t="s">
        <v>80</v>
      </c>
      <c r="F27" s="17" t="s">
        <v>81</v>
      </c>
      <c r="G27" s="17" t="s">
        <v>75</v>
      </c>
      <c r="H27" s="18">
        <v>113655</v>
      </c>
      <c r="I27" s="19">
        <v>7.21</v>
      </c>
      <c r="J27" s="19">
        <v>16.98</v>
      </c>
      <c r="K27" s="20">
        <f t="shared" si="0"/>
        <v>553589.06330000004</v>
      </c>
      <c r="L27" s="21">
        <f t="shared" si="2"/>
        <v>15763.522884882108</v>
      </c>
      <c r="M27" s="19">
        <v>3.18</v>
      </c>
      <c r="N27" s="19">
        <v>16.36</v>
      </c>
      <c r="O27" s="20">
        <f t="shared" si="1"/>
        <v>692706.23700000008</v>
      </c>
      <c r="P27" s="21">
        <f t="shared" si="3"/>
        <v>164.07387999308571</v>
      </c>
      <c r="Q27" s="13"/>
      <c r="R27" s="20">
        <v>33</v>
      </c>
      <c r="S27" s="20">
        <v>67</v>
      </c>
      <c r="T27" s="14"/>
      <c r="U27" s="20">
        <v>26</v>
      </c>
      <c r="V27" s="20">
        <v>58</v>
      </c>
      <c r="W27" s="20">
        <v>16</v>
      </c>
      <c r="X27" s="14"/>
      <c r="Y27" s="20">
        <v>7</v>
      </c>
      <c r="Z27" s="20">
        <v>6</v>
      </c>
      <c r="AA27" s="20">
        <v>5</v>
      </c>
      <c r="AB27" s="20">
        <v>13</v>
      </c>
      <c r="AC27" s="20">
        <v>28</v>
      </c>
      <c r="AD27" s="20">
        <v>17</v>
      </c>
      <c r="AE27" s="20">
        <v>24</v>
      </c>
      <c r="AG27" s="15">
        <f t="shared" si="4"/>
        <v>100</v>
      </c>
      <c r="AH27" s="15">
        <f t="shared" si="5"/>
        <v>100</v>
      </c>
      <c r="AI27" s="15">
        <f t="shared" si="6"/>
        <v>100</v>
      </c>
    </row>
    <row r="28" spans="1:35" ht="18" customHeight="1" x14ac:dyDescent="0.25">
      <c r="A28" s="1">
        <v>15</v>
      </c>
      <c r="C28" s="53"/>
      <c r="D28" s="16" t="s">
        <v>82</v>
      </c>
      <c r="E28" s="17" t="s">
        <v>83</v>
      </c>
      <c r="F28" s="17" t="s">
        <v>56</v>
      </c>
      <c r="G28" s="17" t="s">
        <v>75</v>
      </c>
      <c r="H28" s="18">
        <v>89627</v>
      </c>
      <c r="I28" s="19">
        <v>6.14</v>
      </c>
      <c r="J28" s="19">
        <v>14.37</v>
      </c>
      <c r="K28" s="20">
        <f t="shared" si="0"/>
        <v>471433.68219999998</v>
      </c>
      <c r="L28" s="21">
        <f t="shared" si="2"/>
        <v>14597.231270358307</v>
      </c>
      <c r="M28" s="19">
        <v>2.81</v>
      </c>
      <c r="N28" s="19">
        <v>14.26</v>
      </c>
      <c r="O28" s="20">
        <f t="shared" si="1"/>
        <v>612108.34149999998</v>
      </c>
      <c r="P28" s="21">
        <f t="shared" si="3"/>
        <v>146.42342527201126</v>
      </c>
      <c r="Q28" s="13"/>
      <c r="R28" s="20">
        <v>44</v>
      </c>
      <c r="S28" s="20">
        <v>56</v>
      </c>
      <c r="T28" s="14"/>
      <c r="U28" s="20">
        <v>27</v>
      </c>
      <c r="V28" s="20">
        <v>53</v>
      </c>
      <c r="W28" s="20">
        <v>20</v>
      </c>
      <c r="X28" s="14"/>
      <c r="Y28" s="20">
        <v>6</v>
      </c>
      <c r="Z28" s="20">
        <v>6</v>
      </c>
      <c r="AA28" s="20">
        <v>4</v>
      </c>
      <c r="AB28" s="20">
        <v>11</v>
      </c>
      <c r="AC28" s="20">
        <v>27</v>
      </c>
      <c r="AD28" s="20">
        <v>20</v>
      </c>
      <c r="AE28" s="20">
        <v>26</v>
      </c>
      <c r="AG28" s="15">
        <f t="shared" si="4"/>
        <v>100</v>
      </c>
      <c r="AH28" s="15">
        <f t="shared" si="5"/>
        <v>100</v>
      </c>
      <c r="AI28" s="15">
        <f t="shared" si="6"/>
        <v>100</v>
      </c>
    </row>
    <row r="29" spans="1:35" ht="18" customHeight="1" x14ac:dyDescent="0.25">
      <c r="A29" s="1">
        <v>16</v>
      </c>
      <c r="C29" s="53"/>
      <c r="D29" s="16" t="s">
        <v>84</v>
      </c>
      <c r="E29" s="17" t="s">
        <v>85</v>
      </c>
      <c r="F29" s="17" t="s">
        <v>78</v>
      </c>
      <c r="G29" s="17" t="s">
        <v>75</v>
      </c>
      <c r="H29" s="18">
        <v>89627</v>
      </c>
      <c r="I29" s="19">
        <v>6.19</v>
      </c>
      <c r="J29" s="19">
        <v>17.86</v>
      </c>
      <c r="K29" s="20">
        <f t="shared" si="0"/>
        <v>475272.71870000003</v>
      </c>
      <c r="L29" s="21">
        <f t="shared" si="2"/>
        <v>14479.321486268174</v>
      </c>
      <c r="M29" s="19">
        <v>2.87</v>
      </c>
      <c r="N29" s="19">
        <v>17.97</v>
      </c>
      <c r="O29" s="20">
        <f t="shared" si="1"/>
        <v>625178.27049999998</v>
      </c>
      <c r="P29" s="21">
        <f t="shared" si="3"/>
        <v>143.36230836736991</v>
      </c>
      <c r="Q29" s="13"/>
      <c r="R29" s="20">
        <v>48</v>
      </c>
      <c r="S29" s="20">
        <v>52</v>
      </c>
      <c r="T29" s="14"/>
      <c r="U29" s="20">
        <v>22</v>
      </c>
      <c r="V29" s="20">
        <v>58</v>
      </c>
      <c r="W29" s="20">
        <v>20</v>
      </c>
      <c r="X29" s="14"/>
      <c r="Y29" s="20">
        <v>7</v>
      </c>
      <c r="Z29" s="20">
        <v>5</v>
      </c>
      <c r="AA29" s="20">
        <v>4</v>
      </c>
      <c r="AB29" s="20">
        <v>14</v>
      </c>
      <c r="AC29" s="20">
        <v>29</v>
      </c>
      <c r="AD29" s="20">
        <v>18</v>
      </c>
      <c r="AE29" s="20">
        <v>23</v>
      </c>
      <c r="AG29" s="15">
        <f t="shared" si="4"/>
        <v>100</v>
      </c>
      <c r="AH29" s="15">
        <f t="shared" si="5"/>
        <v>100</v>
      </c>
      <c r="AI29" s="15">
        <f t="shared" si="6"/>
        <v>100</v>
      </c>
    </row>
    <row r="30" spans="1:35" ht="18" customHeight="1" x14ac:dyDescent="0.25">
      <c r="A30" s="1">
        <v>17</v>
      </c>
      <c r="C30" s="53"/>
      <c r="D30" s="16" t="s">
        <v>86</v>
      </c>
      <c r="E30" s="17" t="s">
        <v>87</v>
      </c>
      <c r="F30" s="17" t="s">
        <v>74</v>
      </c>
      <c r="G30" s="17" t="s">
        <v>88</v>
      </c>
      <c r="H30" s="18">
        <v>77122</v>
      </c>
      <c r="I30" s="19">
        <v>4.2300000000000004</v>
      </c>
      <c r="J30" s="19">
        <v>15.42</v>
      </c>
      <c r="K30" s="20">
        <f t="shared" si="0"/>
        <v>324782.48790000001</v>
      </c>
      <c r="L30" s="21">
        <f t="shared" si="2"/>
        <v>18232.151300236404</v>
      </c>
      <c r="M30" s="19">
        <v>1.91</v>
      </c>
      <c r="N30" s="19">
        <v>15.32</v>
      </c>
      <c r="O30" s="20">
        <f t="shared" si="1"/>
        <v>416059.40649999998</v>
      </c>
      <c r="P30" s="21">
        <f t="shared" si="3"/>
        <v>185.36295248981472</v>
      </c>
      <c r="Q30" s="13"/>
      <c r="R30" s="20">
        <v>44</v>
      </c>
      <c r="S30" s="20">
        <v>56</v>
      </c>
      <c r="T30" s="14"/>
      <c r="U30" s="20">
        <v>22</v>
      </c>
      <c r="V30" s="20">
        <v>58</v>
      </c>
      <c r="W30" s="20">
        <v>20</v>
      </c>
      <c r="X30" s="14"/>
      <c r="Y30" s="20">
        <v>6</v>
      </c>
      <c r="Z30" s="20">
        <v>5</v>
      </c>
      <c r="AA30" s="20">
        <v>5</v>
      </c>
      <c r="AB30" s="20">
        <v>15</v>
      </c>
      <c r="AC30" s="20">
        <v>28</v>
      </c>
      <c r="AD30" s="20">
        <v>18</v>
      </c>
      <c r="AE30" s="20">
        <v>23</v>
      </c>
      <c r="AG30" s="15">
        <f t="shared" si="4"/>
        <v>100</v>
      </c>
      <c r="AH30" s="15">
        <f t="shared" si="5"/>
        <v>100</v>
      </c>
      <c r="AI30" s="15">
        <f t="shared" si="6"/>
        <v>100</v>
      </c>
    </row>
    <row r="31" spans="1:35" ht="6.95" customHeight="1" x14ac:dyDescent="0.25">
      <c r="C31" s="22"/>
      <c r="D31" s="23"/>
      <c r="E31" s="24"/>
      <c r="F31" s="24" t="s">
        <v>36</v>
      </c>
      <c r="G31" s="24"/>
      <c r="H31" s="25"/>
      <c r="I31" s="26"/>
      <c r="J31" s="26"/>
      <c r="K31" s="27"/>
      <c r="L31" s="28"/>
      <c r="M31" s="26"/>
      <c r="N31" s="26"/>
      <c r="O31" s="27"/>
      <c r="P31" s="29"/>
      <c r="Q31" s="13"/>
      <c r="R31" s="30"/>
      <c r="S31" s="31"/>
      <c r="T31" s="14"/>
      <c r="U31" s="30"/>
      <c r="V31" s="32"/>
      <c r="W31" s="31"/>
      <c r="X31" s="14"/>
      <c r="Y31" s="30"/>
      <c r="Z31" s="32"/>
      <c r="AA31" s="32"/>
      <c r="AB31" s="32"/>
      <c r="AC31" s="32"/>
      <c r="AD31" s="32"/>
      <c r="AE31" s="31"/>
      <c r="AG31" s="33"/>
      <c r="AH31" s="33"/>
      <c r="AI31" s="33"/>
    </row>
    <row r="32" spans="1:35" ht="18" customHeight="1" x14ac:dyDescent="0.25">
      <c r="A32" s="1">
        <v>1</v>
      </c>
      <c r="C32" s="53" t="s">
        <v>37</v>
      </c>
      <c r="D32" s="16" t="s">
        <v>89</v>
      </c>
      <c r="E32" s="17" t="s">
        <v>37</v>
      </c>
      <c r="F32" s="17" t="s">
        <v>46</v>
      </c>
      <c r="G32" s="17" t="s">
        <v>49</v>
      </c>
      <c r="H32" s="18">
        <v>45281</v>
      </c>
      <c r="I32" s="19">
        <v>4.5</v>
      </c>
      <c r="J32" s="19">
        <v>27.28</v>
      </c>
      <c r="K32" s="20">
        <f t="shared" si="0"/>
        <v>345513.28499999997</v>
      </c>
      <c r="L32" s="21">
        <f t="shared" ref="L32:L39" si="7">IFERROR(H32/I32,"")</f>
        <v>10062.444444444445</v>
      </c>
      <c r="M32" s="19">
        <v>1.86</v>
      </c>
      <c r="N32" s="19">
        <v>26.5</v>
      </c>
      <c r="O32" s="20">
        <f t="shared" si="1"/>
        <v>405167.79900000006</v>
      </c>
      <c r="P32" s="21">
        <f t="shared" ref="P32:P39" si="8">IFERROR((H32/O32)*1000,"")</f>
        <v>111.75863459968592</v>
      </c>
      <c r="Q32" s="13"/>
      <c r="R32" s="20">
        <v>46</v>
      </c>
      <c r="S32" s="20">
        <v>54</v>
      </c>
      <c r="T32" s="14"/>
      <c r="U32" s="20">
        <v>35</v>
      </c>
      <c r="V32" s="20">
        <v>49</v>
      </c>
      <c r="W32" s="20">
        <v>16</v>
      </c>
      <c r="X32" s="14"/>
      <c r="Y32" s="20">
        <v>3</v>
      </c>
      <c r="Z32" s="20">
        <v>2</v>
      </c>
      <c r="AA32" s="20">
        <v>3</v>
      </c>
      <c r="AB32" s="20">
        <v>7</v>
      </c>
      <c r="AC32" s="20">
        <v>22</v>
      </c>
      <c r="AD32" s="20">
        <v>25</v>
      </c>
      <c r="AE32" s="20">
        <v>38</v>
      </c>
      <c r="AG32" s="15">
        <f t="shared" ref="AG32:AG39" si="9">SUM(R32:S32)</f>
        <v>100</v>
      </c>
      <c r="AH32" s="15">
        <f t="shared" ref="AH32:AH39" si="10">SUM(U32:W32)</f>
        <v>100</v>
      </c>
      <c r="AI32" s="15">
        <f t="shared" ref="AI32:AI39" si="11">SUM(Y32:AE32)</f>
        <v>100</v>
      </c>
    </row>
    <row r="33" spans="1:35" ht="18" customHeight="1" x14ac:dyDescent="0.25">
      <c r="A33" s="1">
        <v>2</v>
      </c>
      <c r="C33" s="53"/>
      <c r="D33" s="16" t="s">
        <v>90</v>
      </c>
      <c r="E33" s="17" t="s">
        <v>37</v>
      </c>
      <c r="F33" s="17" t="s">
        <v>91</v>
      </c>
      <c r="G33" s="17" t="s">
        <v>92</v>
      </c>
      <c r="H33" s="18">
        <v>56469</v>
      </c>
      <c r="I33" s="19">
        <v>4.29</v>
      </c>
      <c r="J33" s="19">
        <v>21.96</v>
      </c>
      <c r="K33" s="20">
        <f t="shared" si="0"/>
        <v>329389.33169999998</v>
      </c>
      <c r="L33" s="21">
        <f t="shared" si="7"/>
        <v>13162.937062937062</v>
      </c>
      <c r="M33" s="19">
        <v>1.79</v>
      </c>
      <c r="N33" s="19">
        <v>21.15</v>
      </c>
      <c r="O33" s="20">
        <f t="shared" si="1"/>
        <v>389919.54849999998</v>
      </c>
      <c r="P33" s="21">
        <f t="shared" si="8"/>
        <v>144.82218246618635</v>
      </c>
      <c r="Q33" s="13"/>
      <c r="R33" s="20">
        <v>50</v>
      </c>
      <c r="S33" s="20">
        <v>50</v>
      </c>
      <c r="T33" s="14"/>
      <c r="U33" s="20">
        <v>28</v>
      </c>
      <c r="V33" s="20">
        <v>51</v>
      </c>
      <c r="W33" s="20">
        <v>21</v>
      </c>
      <c r="X33" s="14"/>
      <c r="Y33" s="20">
        <v>4</v>
      </c>
      <c r="Z33" s="20">
        <v>3</v>
      </c>
      <c r="AA33" s="20">
        <v>5</v>
      </c>
      <c r="AB33" s="20">
        <v>10</v>
      </c>
      <c r="AC33" s="20">
        <v>26</v>
      </c>
      <c r="AD33" s="20">
        <v>24</v>
      </c>
      <c r="AE33" s="20">
        <v>28</v>
      </c>
      <c r="AG33" s="15">
        <f t="shared" si="9"/>
        <v>100</v>
      </c>
      <c r="AH33" s="15">
        <f t="shared" si="10"/>
        <v>100</v>
      </c>
      <c r="AI33" s="15">
        <f t="shared" si="11"/>
        <v>100</v>
      </c>
    </row>
    <row r="34" spans="1:35" ht="18" customHeight="1" x14ac:dyDescent="0.25">
      <c r="A34" s="1">
        <v>3</v>
      </c>
      <c r="C34" s="53"/>
      <c r="D34" s="16" t="s">
        <v>93</v>
      </c>
      <c r="E34" s="17" t="s">
        <v>37</v>
      </c>
      <c r="F34" s="17" t="s">
        <v>56</v>
      </c>
      <c r="G34" s="17" t="s">
        <v>94</v>
      </c>
      <c r="H34" s="18">
        <v>27779</v>
      </c>
      <c r="I34" s="19">
        <v>5.58</v>
      </c>
      <c r="J34" s="19">
        <v>21.52</v>
      </c>
      <c r="K34" s="20">
        <f t="shared" si="0"/>
        <v>428436.47340000002</v>
      </c>
      <c r="L34" s="21">
        <f t="shared" si="7"/>
        <v>4978.3154121863799</v>
      </c>
      <c r="M34" s="19">
        <v>2.44</v>
      </c>
      <c r="N34" s="19">
        <v>21.62</v>
      </c>
      <c r="O34" s="20">
        <f t="shared" si="1"/>
        <v>531510.446</v>
      </c>
      <c r="P34" s="21">
        <f t="shared" si="8"/>
        <v>52.264259731971478</v>
      </c>
      <c r="Q34" s="13"/>
      <c r="R34" s="20">
        <v>40</v>
      </c>
      <c r="S34" s="20">
        <v>60</v>
      </c>
      <c r="T34" s="14"/>
      <c r="U34" s="20">
        <v>26</v>
      </c>
      <c r="V34" s="20">
        <v>58</v>
      </c>
      <c r="W34" s="20">
        <v>16</v>
      </c>
      <c r="X34" s="14"/>
      <c r="Y34" s="20">
        <v>4</v>
      </c>
      <c r="Z34" s="20">
        <v>4</v>
      </c>
      <c r="AA34" s="20">
        <v>5</v>
      </c>
      <c r="AB34" s="20">
        <v>11</v>
      </c>
      <c r="AC34" s="20">
        <v>22</v>
      </c>
      <c r="AD34" s="20">
        <v>20</v>
      </c>
      <c r="AE34" s="20">
        <v>34</v>
      </c>
      <c r="AG34" s="15">
        <f t="shared" si="9"/>
        <v>100</v>
      </c>
      <c r="AH34" s="15">
        <f t="shared" si="10"/>
        <v>100</v>
      </c>
      <c r="AI34" s="15">
        <f t="shared" si="11"/>
        <v>100</v>
      </c>
    </row>
    <row r="35" spans="1:35" ht="18" customHeight="1" x14ac:dyDescent="0.25">
      <c r="A35" s="1">
        <v>4</v>
      </c>
      <c r="C35" s="53"/>
      <c r="D35" s="16" t="s">
        <v>95</v>
      </c>
      <c r="E35" s="17" t="s">
        <v>37</v>
      </c>
      <c r="F35" s="17" t="s">
        <v>78</v>
      </c>
      <c r="G35" s="17" t="s">
        <v>96</v>
      </c>
      <c r="H35" s="18">
        <v>23013</v>
      </c>
      <c r="I35" s="19">
        <v>5.8</v>
      </c>
      <c r="J35" s="19">
        <v>22.5</v>
      </c>
      <c r="K35" s="20">
        <f t="shared" si="0"/>
        <v>445328.234</v>
      </c>
      <c r="L35" s="21">
        <f t="shared" si="7"/>
        <v>3967.7586206896553</v>
      </c>
      <c r="M35" s="19">
        <v>2.61</v>
      </c>
      <c r="N35" s="19">
        <v>23.17</v>
      </c>
      <c r="O35" s="20">
        <f t="shared" si="1"/>
        <v>568541.91149999993</v>
      </c>
      <c r="P35" s="21">
        <f t="shared" si="8"/>
        <v>40.477226981005082</v>
      </c>
      <c r="Q35" s="13"/>
      <c r="R35" s="20">
        <v>47</v>
      </c>
      <c r="S35" s="20">
        <v>53</v>
      </c>
      <c r="T35" s="14"/>
      <c r="U35" s="20">
        <v>19</v>
      </c>
      <c r="V35" s="20">
        <v>58</v>
      </c>
      <c r="W35" s="20">
        <v>23</v>
      </c>
      <c r="X35" s="14"/>
      <c r="Y35" s="20">
        <v>7</v>
      </c>
      <c r="Z35" s="20">
        <v>8</v>
      </c>
      <c r="AA35" s="20">
        <v>6</v>
      </c>
      <c r="AB35" s="20">
        <v>12</v>
      </c>
      <c r="AC35" s="20">
        <v>27</v>
      </c>
      <c r="AD35" s="20">
        <v>15</v>
      </c>
      <c r="AE35" s="20">
        <v>25</v>
      </c>
      <c r="AG35" s="15">
        <f t="shared" si="9"/>
        <v>100</v>
      </c>
      <c r="AH35" s="15">
        <f t="shared" si="10"/>
        <v>100</v>
      </c>
      <c r="AI35" s="15">
        <f t="shared" si="11"/>
        <v>100</v>
      </c>
    </row>
    <row r="36" spans="1:35" ht="18" customHeight="1" x14ac:dyDescent="0.25">
      <c r="A36" s="1">
        <v>5</v>
      </c>
      <c r="C36" s="53"/>
      <c r="D36" s="16" t="s">
        <v>97</v>
      </c>
      <c r="E36" s="17" t="s">
        <v>37</v>
      </c>
      <c r="F36" s="17" t="s">
        <v>46</v>
      </c>
      <c r="G36" s="17" t="s">
        <v>98</v>
      </c>
      <c r="H36" s="18">
        <v>36570</v>
      </c>
      <c r="I36" s="19">
        <v>8.02</v>
      </c>
      <c r="J36" s="19">
        <v>22.33</v>
      </c>
      <c r="K36" s="20">
        <f t="shared" si="0"/>
        <v>615781.45459999994</v>
      </c>
      <c r="L36" s="21">
        <f t="shared" si="7"/>
        <v>4559.8503740648384</v>
      </c>
      <c r="M36" s="19">
        <v>3.58</v>
      </c>
      <c r="N36" s="19">
        <v>22.73</v>
      </c>
      <c r="O36" s="20">
        <f t="shared" si="1"/>
        <v>779839.09699999995</v>
      </c>
      <c r="P36" s="21">
        <f t="shared" si="8"/>
        <v>46.894289015109486</v>
      </c>
      <c r="Q36" s="13"/>
      <c r="R36" s="20">
        <v>42</v>
      </c>
      <c r="S36" s="20">
        <v>58</v>
      </c>
      <c r="T36" s="14"/>
      <c r="U36" s="20">
        <v>21</v>
      </c>
      <c r="V36" s="20">
        <v>61</v>
      </c>
      <c r="W36" s="20">
        <v>18</v>
      </c>
      <c r="X36" s="14"/>
      <c r="Y36" s="20">
        <v>6</v>
      </c>
      <c r="Z36" s="20">
        <v>5</v>
      </c>
      <c r="AA36" s="20">
        <v>5</v>
      </c>
      <c r="AB36" s="20">
        <v>12</v>
      </c>
      <c r="AC36" s="20">
        <v>25</v>
      </c>
      <c r="AD36" s="20">
        <v>16</v>
      </c>
      <c r="AE36" s="20">
        <v>31</v>
      </c>
      <c r="AG36" s="15">
        <f t="shared" si="9"/>
        <v>100</v>
      </c>
      <c r="AH36" s="15">
        <f t="shared" si="10"/>
        <v>100</v>
      </c>
      <c r="AI36" s="15">
        <f t="shared" si="11"/>
        <v>100</v>
      </c>
    </row>
    <row r="37" spans="1:35" ht="18" customHeight="1" x14ac:dyDescent="0.25">
      <c r="A37" s="1">
        <v>6</v>
      </c>
      <c r="C37" s="53"/>
      <c r="D37" s="16" t="s">
        <v>99</v>
      </c>
      <c r="E37" s="17" t="s">
        <v>37</v>
      </c>
      <c r="F37" s="17" t="s">
        <v>46</v>
      </c>
      <c r="G37" s="17" t="s">
        <v>66</v>
      </c>
      <c r="H37" s="18">
        <v>226127</v>
      </c>
      <c r="I37" s="19">
        <v>7.17</v>
      </c>
      <c r="J37" s="19">
        <v>17.03</v>
      </c>
      <c r="K37" s="20">
        <f t="shared" si="0"/>
        <v>550517.83409999998</v>
      </c>
      <c r="L37" s="21">
        <f t="shared" si="7"/>
        <v>31537.935843793584</v>
      </c>
      <c r="M37" s="19">
        <v>3.21</v>
      </c>
      <c r="N37" s="19">
        <v>17.010000000000002</v>
      </c>
      <c r="O37" s="20">
        <f t="shared" si="1"/>
        <v>699241.20149999997</v>
      </c>
      <c r="P37" s="21">
        <f t="shared" si="8"/>
        <v>323.38912454660328</v>
      </c>
      <c r="Q37" s="13"/>
      <c r="R37" s="20">
        <v>42</v>
      </c>
      <c r="S37" s="20">
        <v>58</v>
      </c>
      <c r="T37" s="14"/>
      <c r="U37" s="20">
        <v>25</v>
      </c>
      <c r="V37" s="20">
        <v>59</v>
      </c>
      <c r="W37" s="20">
        <v>16</v>
      </c>
      <c r="X37" s="14"/>
      <c r="Y37" s="20">
        <v>5</v>
      </c>
      <c r="Z37" s="20">
        <v>5</v>
      </c>
      <c r="AA37" s="20">
        <v>4</v>
      </c>
      <c r="AB37" s="20">
        <v>11</v>
      </c>
      <c r="AC37" s="20">
        <v>25</v>
      </c>
      <c r="AD37" s="20">
        <v>18</v>
      </c>
      <c r="AE37" s="20">
        <v>32</v>
      </c>
      <c r="AG37" s="15">
        <f t="shared" si="9"/>
        <v>100</v>
      </c>
      <c r="AH37" s="15">
        <f t="shared" si="10"/>
        <v>100</v>
      </c>
      <c r="AI37" s="15">
        <f t="shared" si="11"/>
        <v>100</v>
      </c>
    </row>
    <row r="38" spans="1:35" ht="18" customHeight="1" x14ac:dyDescent="0.25">
      <c r="A38" s="1">
        <v>7</v>
      </c>
      <c r="C38" s="53"/>
      <c r="D38" s="16" t="s">
        <v>100</v>
      </c>
      <c r="E38" s="17" t="s">
        <v>37</v>
      </c>
      <c r="F38" s="17" t="s">
        <v>81</v>
      </c>
      <c r="G38" s="17" t="s">
        <v>101</v>
      </c>
      <c r="H38" s="18">
        <v>32162</v>
      </c>
      <c r="I38" s="19">
        <v>3.91</v>
      </c>
      <c r="J38" s="19">
        <v>10.31</v>
      </c>
      <c r="K38" s="20">
        <f t="shared" si="0"/>
        <v>300212.65429999999</v>
      </c>
      <c r="L38" s="21">
        <f t="shared" si="7"/>
        <v>8225.5754475703325</v>
      </c>
      <c r="M38" s="19">
        <v>1.73</v>
      </c>
      <c r="N38" s="19">
        <v>10.06</v>
      </c>
      <c r="O38" s="20">
        <f t="shared" si="1"/>
        <v>376849.61949999997</v>
      </c>
      <c r="P38" s="21">
        <f t="shared" si="8"/>
        <v>85.344387617193817</v>
      </c>
      <c r="Q38" s="13"/>
      <c r="R38" s="20">
        <v>36</v>
      </c>
      <c r="S38" s="20">
        <v>64</v>
      </c>
      <c r="T38" s="14"/>
      <c r="U38" s="20">
        <v>18</v>
      </c>
      <c r="V38" s="20">
        <v>64</v>
      </c>
      <c r="W38" s="20">
        <v>18</v>
      </c>
      <c r="X38" s="14"/>
      <c r="Y38" s="20">
        <v>6</v>
      </c>
      <c r="Z38" s="20">
        <v>6</v>
      </c>
      <c r="AA38" s="20">
        <v>5</v>
      </c>
      <c r="AB38" s="20">
        <v>11</v>
      </c>
      <c r="AC38" s="20">
        <v>27</v>
      </c>
      <c r="AD38" s="20">
        <v>15</v>
      </c>
      <c r="AE38" s="20">
        <v>30</v>
      </c>
      <c r="AG38" s="15">
        <f t="shared" si="9"/>
        <v>100</v>
      </c>
      <c r="AH38" s="15">
        <f t="shared" si="10"/>
        <v>100</v>
      </c>
      <c r="AI38" s="15">
        <f t="shared" si="11"/>
        <v>100</v>
      </c>
    </row>
    <row r="39" spans="1:35" ht="18" customHeight="1" x14ac:dyDescent="0.25">
      <c r="A39" s="1">
        <v>8</v>
      </c>
      <c r="C39" s="53"/>
      <c r="D39" s="16" t="s">
        <v>102</v>
      </c>
      <c r="E39" s="17" t="s">
        <v>37</v>
      </c>
      <c r="F39" s="17" t="s">
        <v>74</v>
      </c>
      <c r="G39" s="17" t="s">
        <v>103</v>
      </c>
      <c r="H39" s="18">
        <v>89627</v>
      </c>
      <c r="I39" s="19">
        <v>3.33</v>
      </c>
      <c r="J39" s="19">
        <v>11.91</v>
      </c>
      <c r="K39" s="20">
        <f t="shared" si="0"/>
        <v>255679.83090000003</v>
      </c>
      <c r="L39" s="21">
        <f t="shared" si="7"/>
        <v>26915.015015015015</v>
      </c>
      <c r="M39" s="19">
        <v>1.42</v>
      </c>
      <c r="N39" s="19">
        <v>11.25</v>
      </c>
      <c r="O39" s="20">
        <f t="shared" si="1"/>
        <v>309321.65299999999</v>
      </c>
      <c r="P39" s="21">
        <f t="shared" si="8"/>
        <v>289.75339789743077</v>
      </c>
      <c r="Q39" s="13"/>
      <c r="R39" s="20">
        <v>45</v>
      </c>
      <c r="S39" s="20">
        <v>55</v>
      </c>
      <c r="T39" s="14"/>
      <c r="U39" s="20">
        <v>20</v>
      </c>
      <c r="V39" s="20">
        <v>60</v>
      </c>
      <c r="W39" s="20">
        <v>20</v>
      </c>
      <c r="X39" s="14"/>
      <c r="Y39" s="20">
        <v>5</v>
      </c>
      <c r="Z39" s="20">
        <v>6</v>
      </c>
      <c r="AA39" s="20">
        <v>6</v>
      </c>
      <c r="AB39" s="20">
        <v>14</v>
      </c>
      <c r="AC39" s="20">
        <v>29</v>
      </c>
      <c r="AD39" s="20">
        <v>16</v>
      </c>
      <c r="AE39" s="20">
        <v>24</v>
      </c>
      <c r="AG39" s="15">
        <f t="shared" si="9"/>
        <v>100</v>
      </c>
      <c r="AH39" s="15">
        <f t="shared" si="10"/>
        <v>100</v>
      </c>
      <c r="AI39" s="15">
        <f t="shared" si="11"/>
        <v>100</v>
      </c>
    </row>
    <row r="40" spans="1:35" ht="6.95" customHeight="1" x14ac:dyDescent="0.25">
      <c r="C40" s="22"/>
      <c r="D40" s="23"/>
      <c r="E40" s="24"/>
      <c r="F40" s="24" t="s">
        <v>36</v>
      </c>
      <c r="G40" s="24"/>
      <c r="H40" s="25"/>
      <c r="I40" s="26"/>
      <c r="J40" s="26"/>
      <c r="K40" s="27"/>
      <c r="L40" s="28"/>
      <c r="M40" s="26"/>
      <c r="N40" s="26"/>
      <c r="O40" s="27"/>
      <c r="P40" s="29"/>
      <c r="Q40" s="13"/>
      <c r="R40" s="30"/>
      <c r="S40" s="31"/>
      <c r="T40" s="14"/>
      <c r="U40" s="30"/>
      <c r="V40" s="32"/>
      <c r="W40" s="31"/>
      <c r="X40" s="14"/>
      <c r="Y40" s="30"/>
      <c r="Z40" s="32"/>
      <c r="AA40" s="32"/>
      <c r="AB40" s="32"/>
      <c r="AC40" s="32"/>
      <c r="AD40" s="32"/>
      <c r="AE40" s="31"/>
      <c r="AG40" s="33"/>
      <c r="AH40" s="33"/>
      <c r="AI40" s="33"/>
    </row>
    <row r="41" spans="1:35" ht="18" customHeight="1" x14ac:dyDescent="0.25">
      <c r="A41" s="1">
        <v>1</v>
      </c>
      <c r="C41" s="53" t="s">
        <v>38</v>
      </c>
      <c r="D41" s="16" t="s">
        <v>104</v>
      </c>
      <c r="E41" s="17" t="s">
        <v>38</v>
      </c>
      <c r="F41" s="17" t="s">
        <v>105</v>
      </c>
      <c r="G41" s="17" t="s">
        <v>106</v>
      </c>
      <c r="H41" s="18">
        <v>17912</v>
      </c>
      <c r="I41" s="19">
        <v>4.3099999999999996</v>
      </c>
      <c r="J41" s="19">
        <v>19.93</v>
      </c>
      <c r="K41" s="20">
        <f t="shared" si="0"/>
        <v>330924.94630000001</v>
      </c>
      <c r="L41" s="21">
        <f t="shared" ref="L41:L46" si="12">IFERROR(H41/I41,"")</f>
        <v>4155.9164733178659</v>
      </c>
      <c r="M41" s="19">
        <v>1.96</v>
      </c>
      <c r="N41" s="19">
        <v>20.66</v>
      </c>
      <c r="O41" s="20">
        <f t="shared" si="1"/>
        <v>426951.01399999997</v>
      </c>
      <c r="P41" s="21">
        <f t="shared" ref="P41:P46" si="13">IFERROR((H41/O41)*1000,"")</f>
        <v>41.953290688284909</v>
      </c>
      <c r="Q41" s="13"/>
      <c r="R41" s="20">
        <v>46</v>
      </c>
      <c r="S41" s="20">
        <v>54</v>
      </c>
      <c r="T41" s="14"/>
      <c r="U41" s="20">
        <v>17</v>
      </c>
      <c r="V41" s="20">
        <v>57</v>
      </c>
      <c r="W41" s="20">
        <v>26</v>
      </c>
      <c r="X41" s="14"/>
      <c r="Y41" s="20">
        <v>9</v>
      </c>
      <c r="Z41" s="20">
        <v>10</v>
      </c>
      <c r="AA41" s="20">
        <v>10</v>
      </c>
      <c r="AB41" s="20">
        <v>18</v>
      </c>
      <c r="AC41" s="20">
        <v>27</v>
      </c>
      <c r="AD41" s="20">
        <v>11</v>
      </c>
      <c r="AE41" s="20">
        <v>15</v>
      </c>
      <c r="AG41" s="15">
        <f t="shared" ref="AG41:AG46" si="14">SUM(R41:S41)</f>
        <v>100</v>
      </c>
      <c r="AH41" s="15">
        <f t="shared" ref="AH41:AH46" si="15">SUM(U41:W41)</f>
        <v>100</v>
      </c>
      <c r="AI41" s="15">
        <f t="shared" ref="AI41:AI46" si="16">SUM(Y41:AE41)</f>
        <v>100</v>
      </c>
    </row>
    <row r="42" spans="1:35" ht="18" customHeight="1" x14ac:dyDescent="0.25">
      <c r="A42" s="1">
        <v>2</v>
      </c>
      <c r="C42" s="53"/>
      <c r="D42" s="16" t="s">
        <v>107</v>
      </c>
      <c r="E42" s="17" t="s">
        <v>38</v>
      </c>
      <c r="F42" s="17" t="s">
        <v>78</v>
      </c>
      <c r="G42" s="17" t="s">
        <v>108</v>
      </c>
      <c r="H42" s="18">
        <v>86139</v>
      </c>
      <c r="I42" s="19">
        <v>6.85</v>
      </c>
      <c r="J42" s="19">
        <v>22.93</v>
      </c>
      <c r="K42" s="20">
        <f t="shared" si="0"/>
        <v>525948.00049999997</v>
      </c>
      <c r="L42" s="21">
        <f t="shared" si="12"/>
        <v>12575.036496350365</v>
      </c>
      <c r="M42" s="19">
        <v>3.16</v>
      </c>
      <c r="N42" s="19">
        <v>23.52</v>
      </c>
      <c r="O42" s="20">
        <f t="shared" si="1"/>
        <v>688349.59400000004</v>
      </c>
      <c r="P42" s="21">
        <f t="shared" si="13"/>
        <v>125.13844818218922</v>
      </c>
      <c r="Q42" s="13"/>
      <c r="R42" s="20">
        <v>47</v>
      </c>
      <c r="S42" s="20">
        <v>53</v>
      </c>
      <c r="T42" s="14"/>
      <c r="U42" s="20">
        <v>19</v>
      </c>
      <c r="V42" s="20">
        <v>59</v>
      </c>
      <c r="W42" s="20">
        <v>22</v>
      </c>
      <c r="X42" s="14"/>
      <c r="Y42" s="20">
        <v>7</v>
      </c>
      <c r="Z42" s="20">
        <v>10</v>
      </c>
      <c r="AA42" s="20">
        <v>7</v>
      </c>
      <c r="AB42" s="20">
        <v>17</v>
      </c>
      <c r="AC42" s="20">
        <v>29</v>
      </c>
      <c r="AD42" s="20">
        <v>13</v>
      </c>
      <c r="AE42" s="20">
        <v>17</v>
      </c>
      <c r="AG42" s="15">
        <f t="shared" si="14"/>
        <v>100</v>
      </c>
      <c r="AH42" s="15">
        <f t="shared" si="15"/>
        <v>100</v>
      </c>
      <c r="AI42" s="15">
        <f t="shared" si="16"/>
        <v>100</v>
      </c>
    </row>
    <row r="43" spans="1:35" ht="18" customHeight="1" x14ac:dyDescent="0.25">
      <c r="A43" s="1">
        <v>3</v>
      </c>
      <c r="C43" s="53"/>
      <c r="D43" s="16" t="s">
        <v>109</v>
      </c>
      <c r="E43" s="17" t="s">
        <v>38</v>
      </c>
      <c r="F43" s="17" t="s">
        <v>110</v>
      </c>
      <c r="G43" s="17" t="s">
        <v>60</v>
      </c>
      <c r="H43" s="18">
        <v>112108</v>
      </c>
      <c r="I43" s="19">
        <v>6.69</v>
      </c>
      <c r="J43" s="19">
        <v>18.93</v>
      </c>
      <c r="K43" s="20">
        <f t="shared" si="0"/>
        <v>513663.08370000002</v>
      </c>
      <c r="L43" s="21">
        <f t="shared" si="12"/>
        <v>16757.548579970102</v>
      </c>
      <c r="M43" s="19">
        <v>2.86</v>
      </c>
      <c r="N43" s="19">
        <v>17.97</v>
      </c>
      <c r="O43" s="20">
        <f t="shared" si="1"/>
        <v>622999.94900000002</v>
      </c>
      <c r="P43" s="21">
        <f t="shared" si="13"/>
        <v>179.94865036497779</v>
      </c>
      <c r="Q43" s="13"/>
      <c r="R43" s="20">
        <v>38</v>
      </c>
      <c r="S43" s="20">
        <v>62</v>
      </c>
      <c r="T43" s="14"/>
      <c r="U43" s="20">
        <v>21</v>
      </c>
      <c r="V43" s="20">
        <v>57</v>
      </c>
      <c r="W43" s="20">
        <v>22</v>
      </c>
      <c r="X43" s="14"/>
      <c r="Y43" s="20">
        <v>5</v>
      </c>
      <c r="Z43" s="20">
        <v>6</v>
      </c>
      <c r="AA43" s="20">
        <v>4</v>
      </c>
      <c r="AB43" s="20">
        <v>11</v>
      </c>
      <c r="AC43" s="20">
        <v>25</v>
      </c>
      <c r="AD43" s="20">
        <v>19</v>
      </c>
      <c r="AE43" s="20">
        <v>30</v>
      </c>
      <c r="AG43" s="15">
        <f t="shared" si="14"/>
        <v>100</v>
      </c>
      <c r="AH43" s="15">
        <f t="shared" si="15"/>
        <v>100</v>
      </c>
      <c r="AI43" s="15">
        <f t="shared" si="16"/>
        <v>100</v>
      </c>
    </row>
    <row r="44" spans="1:35" ht="18" customHeight="1" x14ac:dyDescent="0.25">
      <c r="A44" s="1">
        <v>4</v>
      </c>
      <c r="C44" s="53"/>
      <c r="D44" s="16" t="s">
        <v>111</v>
      </c>
      <c r="E44" s="17" t="s">
        <v>38</v>
      </c>
      <c r="F44" s="17" t="s">
        <v>112</v>
      </c>
      <c r="G44" s="17" t="s">
        <v>66</v>
      </c>
      <c r="H44" s="18">
        <v>218602</v>
      </c>
      <c r="I44" s="19">
        <v>9.7799999999999994</v>
      </c>
      <c r="J44" s="19">
        <v>20.88</v>
      </c>
      <c r="K44" s="20">
        <f t="shared" si="0"/>
        <v>750915.53940000001</v>
      </c>
      <c r="L44" s="21">
        <f t="shared" si="12"/>
        <v>22351.9427402863</v>
      </c>
      <c r="M44" s="19">
        <v>4.3</v>
      </c>
      <c r="N44" s="19">
        <v>19.95</v>
      </c>
      <c r="O44" s="20">
        <f t="shared" si="1"/>
        <v>936678.24499999988</v>
      </c>
      <c r="P44" s="21">
        <f t="shared" si="13"/>
        <v>233.38003328987321</v>
      </c>
      <c r="Q44" s="13"/>
      <c r="R44" s="20">
        <v>40</v>
      </c>
      <c r="S44" s="20">
        <v>60</v>
      </c>
      <c r="T44" s="14"/>
      <c r="U44" s="20">
        <v>30</v>
      </c>
      <c r="V44" s="20">
        <v>58</v>
      </c>
      <c r="W44" s="20">
        <v>12</v>
      </c>
      <c r="X44" s="14"/>
      <c r="Y44" s="20">
        <v>4</v>
      </c>
      <c r="Z44" s="20">
        <v>3</v>
      </c>
      <c r="AA44" s="20">
        <v>4</v>
      </c>
      <c r="AB44" s="20">
        <v>10</v>
      </c>
      <c r="AC44" s="20">
        <v>28</v>
      </c>
      <c r="AD44" s="20">
        <v>20</v>
      </c>
      <c r="AE44" s="20">
        <v>31</v>
      </c>
      <c r="AG44" s="15">
        <f t="shared" si="14"/>
        <v>100</v>
      </c>
      <c r="AH44" s="15">
        <f t="shared" si="15"/>
        <v>100</v>
      </c>
      <c r="AI44" s="15">
        <f t="shared" si="16"/>
        <v>100</v>
      </c>
    </row>
    <row r="45" spans="1:35" ht="18" customHeight="1" x14ac:dyDescent="0.25">
      <c r="A45" s="1">
        <v>5</v>
      </c>
      <c r="C45" s="53"/>
      <c r="D45" s="16" t="s">
        <v>113</v>
      </c>
      <c r="E45" s="17" t="s">
        <v>38</v>
      </c>
      <c r="F45" s="17" t="s">
        <v>56</v>
      </c>
      <c r="G45" s="17" t="s">
        <v>114</v>
      </c>
      <c r="H45" s="18">
        <v>97881</v>
      </c>
      <c r="I45" s="19">
        <v>6.58</v>
      </c>
      <c r="J45" s="19">
        <v>18.489999999999998</v>
      </c>
      <c r="K45" s="20">
        <f t="shared" si="0"/>
        <v>505217.2034</v>
      </c>
      <c r="L45" s="21">
        <f t="shared" si="12"/>
        <v>14875.531914893616</v>
      </c>
      <c r="M45" s="19">
        <v>2.85</v>
      </c>
      <c r="N45" s="19">
        <v>17.43</v>
      </c>
      <c r="O45" s="20">
        <f t="shared" si="1"/>
        <v>620821.62750000006</v>
      </c>
      <c r="P45" s="21">
        <f t="shared" si="13"/>
        <v>157.66364389423592</v>
      </c>
      <c r="Q45" s="13"/>
      <c r="R45" s="20">
        <v>46</v>
      </c>
      <c r="S45" s="20">
        <v>54</v>
      </c>
      <c r="T45" s="14"/>
      <c r="U45" s="20">
        <v>35</v>
      </c>
      <c r="V45" s="20">
        <v>52</v>
      </c>
      <c r="W45" s="20">
        <v>13</v>
      </c>
      <c r="X45" s="14"/>
      <c r="Y45" s="20">
        <v>5</v>
      </c>
      <c r="Z45" s="20">
        <v>3</v>
      </c>
      <c r="AA45" s="20">
        <v>5</v>
      </c>
      <c r="AB45" s="20">
        <v>12</v>
      </c>
      <c r="AC45" s="20">
        <v>30</v>
      </c>
      <c r="AD45" s="20">
        <v>22</v>
      </c>
      <c r="AE45" s="20">
        <v>23</v>
      </c>
      <c r="AG45" s="15">
        <f t="shared" si="14"/>
        <v>100</v>
      </c>
      <c r="AH45" s="15">
        <f t="shared" si="15"/>
        <v>100</v>
      </c>
      <c r="AI45" s="15">
        <f t="shared" si="16"/>
        <v>100</v>
      </c>
    </row>
    <row r="46" spans="1:35" ht="18" customHeight="1" x14ac:dyDescent="0.25">
      <c r="A46" s="1">
        <v>6</v>
      </c>
      <c r="C46" s="53"/>
      <c r="D46" s="16" t="s">
        <v>115</v>
      </c>
      <c r="E46" s="17" t="s">
        <v>38</v>
      </c>
      <c r="F46" s="17" t="s">
        <v>74</v>
      </c>
      <c r="G46" s="17" t="s">
        <v>116</v>
      </c>
      <c r="H46" s="18">
        <v>47945</v>
      </c>
      <c r="I46" s="19">
        <v>4.3899999999999997</v>
      </c>
      <c r="J46" s="19">
        <v>20.96</v>
      </c>
      <c r="K46" s="20">
        <f t="shared" si="0"/>
        <v>337067.40469999996</v>
      </c>
      <c r="L46" s="21">
        <f t="shared" si="12"/>
        <v>10921.412300683372</v>
      </c>
      <c r="M46" s="19">
        <v>1.93</v>
      </c>
      <c r="N46" s="19">
        <v>20.55</v>
      </c>
      <c r="O46" s="20">
        <f t="shared" si="1"/>
        <v>420416.04949999996</v>
      </c>
      <c r="P46" s="21">
        <f t="shared" si="13"/>
        <v>114.04179278365062</v>
      </c>
      <c r="Q46" s="13"/>
      <c r="R46" s="20">
        <v>46</v>
      </c>
      <c r="S46" s="20">
        <v>54</v>
      </c>
      <c r="T46" s="14"/>
      <c r="U46" s="20">
        <v>28</v>
      </c>
      <c r="V46" s="20">
        <v>54</v>
      </c>
      <c r="W46" s="20">
        <v>18</v>
      </c>
      <c r="X46" s="14"/>
      <c r="Y46" s="20">
        <v>5</v>
      </c>
      <c r="Z46" s="20">
        <v>4</v>
      </c>
      <c r="AA46" s="20">
        <v>6</v>
      </c>
      <c r="AB46" s="20">
        <v>12</v>
      </c>
      <c r="AC46" s="20">
        <v>32</v>
      </c>
      <c r="AD46" s="20">
        <v>20</v>
      </c>
      <c r="AE46" s="20">
        <v>21</v>
      </c>
      <c r="AG46" s="15">
        <f t="shared" si="14"/>
        <v>100</v>
      </c>
      <c r="AH46" s="15">
        <f t="shared" si="15"/>
        <v>100</v>
      </c>
      <c r="AI46" s="15">
        <f t="shared" si="16"/>
        <v>100</v>
      </c>
    </row>
    <row r="47" spans="1:35" ht="6.95" customHeight="1" x14ac:dyDescent="0.25">
      <c r="C47" s="34"/>
      <c r="D47" s="23"/>
      <c r="E47" s="24"/>
      <c r="F47" s="24" t="s">
        <v>36</v>
      </c>
      <c r="G47" s="24"/>
      <c r="H47" s="25"/>
      <c r="I47" s="26"/>
      <c r="J47" s="26"/>
      <c r="K47" s="27"/>
      <c r="L47" s="28"/>
      <c r="M47" s="26"/>
      <c r="N47" s="26"/>
      <c r="O47" s="27"/>
      <c r="P47" s="29"/>
      <c r="Q47" s="13"/>
      <c r="R47" s="27"/>
      <c r="S47" s="27"/>
      <c r="T47" s="14"/>
      <c r="U47" s="27"/>
      <c r="V47" s="27"/>
      <c r="W47" s="27"/>
      <c r="X47" s="14"/>
      <c r="Y47" s="27"/>
      <c r="Z47" s="27"/>
      <c r="AA47" s="27"/>
      <c r="AB47" s="27"/>
      <c r="AC47" s="27"/>
      <c r="AD47" s="27"/>
      <c r="AE47" s="27"/>
      <c r="AG47" s="33"/>
      <c r="AH47" s="33"/>
      <c r="AI47" s="33"/>
    </row>
    <row r="48" spans="1:35" ht="18" customHeight="1" x14ac:dyDescent="0.25">
      <c r="C48" s="53" t="s">
        <v>39</v>
      </c>
      <c r="D48" s="16" t="s">
        <v>40</v>
      </c>
      <c r="E48" s="17"/>
      <c r="F48" s="17"/>
      <c r="G48" s="17"/>
      <c r="H48" s="18">
        <v>71946.84</v>
      </c>
      <c r="I48" s="19">
        <v>6.68</v>
      </c>
      <c r="J48" s="19">
        <v>20.51</v>
      </c>
      <c r="K48" s="20">
        <f t="shared" ref="K48:K51" si="17">IFERROR($H$9*$I48%,"")</f>
        <v>512895.27639999997</v>
      </c>
      <c r="L48" s="21">
        <f t="shared" ref="L48:L51" si="18">IFERROR(H48/I48,"")</f>
        <v>10770.485029940121</v>
      </c>
      <c r="M48" s="19">
        <v>2.92</v>
      </c>
      <c r="N48" s="19">
        <v>20.28</v>
      </c>
      <c r="O48" s="20">
        <f t="shared" ref="O48:O51" si="19">IFERROR($H$10*$M48%,"")</f>
        <v>636069.87800000003</v>
      </c>
      <c r="P48" s="21">
        <f t="shared" ref="P48:P51" si="20">IFERROR((H48/O48)*1000,"")</f>
        <v>113.1115345789099</v>
      </c>
      <c r="Q48" s="13"/>
      <c r="R48" s="20">
        <v>40</v>
      </c>
      <c r="S48" s="20">
        <v>60</v>
      </c>
      <c r="T48" s="14"/>
      <c r="U48" s="20">
        <v>26</v>
      </c>
      <c r="V48" s="20">
        <v>56</v>
      </c>
      <c r="W48" s="20">
        <v>18</v>
      </c>
      <c r="X48" s="14"/>
      <c r="Y48" s="20">
        <v>5</v>
      </c>
      <c r="Z48" s="20">
        <v>4</v>
      </c>
      <c r="AA48" s="20">
        <v>5</v>
      </c>
      <c r="AB48" s="20">
        <v>11</v>
      </c>
      <c r="AC48" s="20">
        <v>25</v>
      </c>
      <c r="AD48" s="20">
        <v>18</v>
      </c>
      <c r="AE48" s="20">
        <v>32</v>
      </c>
      <c r="AG48" s="15">
        <f t="shared" ref="AG48:AG51" si="21">SUM(R48:S48)</f>
        <v>100</v>
      </c>
      <c r="AH48" s="15">
        <f t="shared" ref="AH48:AH51" si="22">SUM(U48:W48)</f>
        <v>100</v>
      </c>
      <c r="AI48" s="15">
        <f t="shared" ref="AI48:AI51" si="23">SUM(Y48:AE48)</f>
        <v>100</v>
      </c>
    </row>
    <row r="49" spans="3:35" ht="18" customHeight="1" x14ac:dyDescent="0.25">
      <c r="C49" s="53"/>
      <c r="D49" s="16" t="s">
        <v>41</v>
      </c>
      <c r="E49" s="17"/>
      <c r="F49" s="17"/>
      <c r="G49" s="17"/>
      <c r="H49" s="18">
        <v>30860.849999999995</v>
      </c>
      <c r="I49" s="19">
        <v>4.3899999999999997</v>
      </c>
      <c r="J49" s="19">
        <v>22.19</v>
      </c>
      <c r="K49" s="20">
        <f t="shared" si="17"/>
        <v>337067.40469999996</v>
      </c>
      <c r="L49" s="21">
        <f t="shared" si="18"/>
        <v>7029.806378132118</v>
      </c>
      <c r="M49" s="19">
        <v>1.82</v>
      </c>
      <c r="N49" s="19">
        <v>21.65</v>
      </c>
      <c r="O49" s="20">
        <f t="shared" si="19"/>
        <v>396454.51300000004</v>
      </c>
      <c r="P49" s="21">
        <f t="shared" si="20"/>
        <v>77.842095342725969</v>
      </c>
      <c r="Q49" s="13"/>
      <c r="R49" s="20">
        <v>43</v>
      </c>
      <c r="S49" s="20">
        <v>57</v>
      </c>
      <c r="T49" s="14"/>
      <c r="U49" s="20">
        <v>31</v>
      </c>
      <c r="V49" s="20">
        <v>52</v>
      </c>
      <c r="W49" s="20">
        <v>17</v>
      </c>
      <c r="X49" s="14"/>
      <c r="Y49" s="20">
        <v>4</v>
      </c>
      <c r="Z49" s="20">
        <v>3</v>
      </c>
      <c r="AA49" s="20">
        <v>5</v>
      </c>
      <c r="AB49" s="20">
        <v>11</v>
      </c>
      <c r="AC49" s="20">
        <v>25</v>
      </c>
      <c r="AD49" s="20">
        <v>21</v>
      </c>
      <c r="AE49" s="20">
        <v>31</v>
      </c>
      <c r="AG49" s="15">
        <f t="shared" si="21"/>
        <v>100</v>
      </c>
      <c r="AH49" s="15">
        <f t="shared" si="22"/>
        <v>100</v>
      </c>
      <c r="AI49" s="15">
        <f t="shared" si="23"/>
        <v>100</v>
      </c>
    </row>
    <row r="50" spans="3:35" ht="18" customHeight="1" x14ac:dyDescent="0.25">
      <c r="C50" s="53"/>
      <c r="D50" s="16" t="s">
        <v>42</v>
      </c>
      <c r="E50" s="17"/>
      <c r="F50" s="17"/>
      <c r="G50" s="17"/>
      <c r="H50" s="18">
        <v>34728.39</v>
      </c>
      <c r="I50" s="19">
        <v>7.08</v>
      </c>
      <c r="J50" s="19">
        <v>22.77</v>
      </c>
      <c r="K50" s="20">
        <f t="shared" si="17"/>
        <v>543607.56839999999</v>
      </c>
      <c r="L50" s="21">
        <f t="shared" si="18"/>
        <v>4905.139830508474</v>
      </c>
      <c r="M50" s="19">
        <v>3.06</v>
      </c>
      <c r="N50" s="19">
        <v>22.62</v>
      </c>
      <c r="O50" s="20">
        <f t="shared" si="19"/>
        <v>666566.37900000007</v>
      </c>
      <c r="P50" s="21">
        <f t="shared" si="20"/>
        <v>52.100422544714029</v>
      </c>
      <c r="Q50" s="13"/>
      <c r="R50" s="20">
        <v>38</v>
      </c>
      <c r="S50" s="20">
        <v>62</v>
      </c>
      <c r="T50" s="14"/>
      <c r="U50" s="20">
        <v>24</v>
      </c>
      <c r="V50" s="20">
        <v>58</v>
      </c>
      <c r="W50" s="20">
        <v>18</v>
      </c>
      <c r="X50" s="14"/>
      <c r="Y50" s="20">
        <v>5</v>
      </c>
      <c r="Z50" s="20">
        <v>5</v>
      </c>
      <c r="AA50" s="20">
        <v>5</v>
      </c>
      <c r="AB50" s="20">
        <v>12</v>
      </c>
      <c r="AC50" s="20">
        <v>23</v>
      </c>
      <c r="AD50" s="20">
        <v>18</v>
      </c>
      <c r="AE50" s="20">
        <v>32</v>
      </c>
      <c r="AG50" s="15">
        <f t="shared" si="21"/>
        <v>100</v>
      </c>
      <c r="AH50" s="15">
        <f t="shared" si="22"/>
        <v>100</v>
      </c>
      <c r="AI50" s="15">
        <f t="shared" si="23"/>
        <v>100</v>
      </c>
    </row>
    <row r="51" spans="3:35" ht="18" customHeight="1" x14ac:dyDescent="0.25">
      <c r="C51" s="53"/>
      <c r="D51" s="35" t="s">
        <v>43</v>
      </c>
      <c r="E51" s="36"/>
      <c r="F51" s="36"/>
      <c r="G51" s="36"/>
      <c r="H51" s="37">
        <v>99072.599999999991</v>
      </c>
      <c r="I51" s="38">
        <v>8.19</v>
      </c>
      <c r="J51" s="38">
        <v>18.309999999999999</v>
      </c>
      <c r="K51" s="39">
        <f t="shared" si="17"/>
        <v>628834.17870000005</v>
      </c>
      <c r="L51" s="40">
        <f t="shared" si="18"/>
        <v>12096.776556776556</v>
      </c>
      <c r="M51" s="38">
        <v>3.71</v>
      </c>
      <c r="N51" s="38">
        <v>18.239999999999998</v>
      </c>
      <c r="O51" s="39">
        <f t="shared" si="19"/>
        <v>808157.27650000004</v>
      </c>
      <c r="P51" s="40">
        <f t="shared" si="20"/>
        <v>122.59074177871365</v>
      </c>
      <c r="Q51" s="13"/>
      <c r="R51" s="41">
        <v>41</v>
      </c>
      <c r="S51" s="41">
        <v>59</v>
      </c>
      <c r="T51" s="14"/>
      <c r="U51" s="41">
        <v>25</v>
      </c>
      <c r="V51" s="41">
        <v>57</v>
      </c>
      <c r="W51" s="41">
        <v>18</v>
      </c>
      <c r="X51" s="14"/>
      <c r="Y51" s="41">
        <v>5</v>
      </c>
      <c r="Z51" s="41">
        <v>5</v>
      </c>
      <c r="AA51" s="41">
        <v>5</v>
      </c>
      <c r="AB51" s="41">
        <v>11</v>
      </c>
      <c r="AC51" s="41">
        <v>26</v>
      </c>
      <c r="AD51" s="41">
        <v>18</v>
      </c>
      <c r="AE51" s="41">
        <v>30</v>
      </c>
      <c r="AG51" s="15">
        <f t="shared" si="21"/>
        <v>100</v>
      </c>
      <c r="AH51" s="15">
        <f t="shared" si="22"/>
        <v>100</v>
      </c>
      <c r="AI51" s="15">
        <f t="shared" si="23"/>
        <v>100</v>
      </c>
    </row>
    <row r="52" spans="3:35" x14ac:dyDescent="0.25">
      <c r="I52" s="42"/>
      <c r="J52" s="42"/>
      <c r="K52" s="42"/>
      <c r="L52" s="42"/>
      <c r="M52" s="42"/>
      <c r="N52" s="42"/>
      <c r="O52" s="42"/>
      <c r="P52" s="42"/>
      <c r="AG52" s="42"/>
      <c r="AH52" s="42"/>
      <c r="AI52" s="42"/>
    </row>
    <row r="53" spans="3:35" ht="10.5" customHeight="1" x14ac:dyDescent="0.25">
      <c r="C53" s="43"/>
      <c r="D53" s="43"/>
      <c r="E53" s="43"/>
      <c r="F53" s="43"/>
      <c r="G53" s="43"/>
      <c r="H53" s="43"/>
      <c r="I53" s="44"/>
      <c r="J53" s="44"/>
      <c r="K53" s="44"/>
      <c r="L53" s="44"/>
      <c r="M53" s="44"/>
      <c r="N53" s="44"/>
      <c r="O53" s="44"/>
      <c r="P53" s="44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G53" s="42"/>
      <c r="AH53" s="42"/>
      <c r="AI53" s="42"/>
    </row>
    <row r="54" spans="3:35" x14ac:dyDescent="0.25">
      <c r="I54" s="42"/>
      <c r="J54" s="42"/>
      <c r="K54" s="42"/>
      <c r="L54" s="42"/>
      <c r="M54" s="42"/>
      <c r="N54" s="42"/>
      <c r="O54" s="42"/>
      <c r="P54" s="42"/>
      <c r="AG54" s="42"/>
      <c r="AH54" s="42"/>
      <c r="AI54" s="42"/>
    </row>
    <row r="55" spans="3:35" x14ac:dyDescent="0.25">
      <c r="I55" s="42"/>
      <c r="J55" s="42"/>
      <c r="K55" s="42"/>
      <c r="L55" s="42"/>
      <c r="M55" s="42"/>
      <c r="N55" s="42"/>
      <c r="O55" s="42"/>
      <c r="P55" s="42"/>
      <c r="AG55" s="42"/>
      <c r="AH55" s="42"/>
      <c r="AI55" s="42"/>
    </row>
    <row r="56" spans="3:35" x14ac:dyDescent="0.25">
      <c r="I56" s="42"/>
      <c r="J56" s="42"/>
      <c r="K56" s="42"/>
      <c r="L56" s="42"/>
      <c r="M56" s="42"/>
      <c r="N56" s="42"/>
      <c r="O56" s="42"/>
      <c r="P56" s="42"/>
      <c r="AG56" s="42"/>
      <c r="AH56" s="42"/>
      <c r="AI56" s="42"/>
    </row>
    <row r="57" spans="3:35" x14ac:dyDescent="0.25">
      <c r="I57" s="42"/>
      <c r="J57" s="42"/>
      <c r="K57" s="42"/>
      <c r="L57" s="42"/>
      <c r="M57" s="42"/>
      <c r="N57" s="42"/>
      <c r="O57" s="42"/>
      <c r="P57" s="42"/>
      <c r="AG57" s="42"/>
      <c r="AH57" s="42"/>
      <c r="AI57" s="42"/>
    </row>
    <row r="58" spans="3:35" x14ac:dyDescent="0.25">
      <c r="I58" s="42"/>
      <c r="J58" s="42"/>
      <c r="K58" s="42"/>
      <c r="L58" s="42"/>
      <c r="M58" s="42"/>
      <c r="N58" s="42"/>
      <c r="O58" s="42"/>
      <c r="P58" s="42"/>
      <c r="AG58" s="42"/>
      <c r="AH58" s="42"/>
      <c r="AI58" s="42"/>
    </row>
    <row r="59" spans="3:35" x14ac:dyDescent="0.25">
      <c r="I59" s="42"/>
      <c r="J59" s="42"/>
      <c r="K59" s="42"/>
      <c r="L59" s="42"/>
      <c r="M59" s="42"/>
      <c r="N59" s="42"/>
      <c r="O59" s="42"/>
      <c r="P59" s="42"/>
      <c r="AG59" s="42"/>
      <c r="AH59" s="42"/>
      <c r="AI59" s="42"/>
    </row>
    <row r="60" spans="3:35" x14ac:dyDescent="0.25">
      <c r="I60" s="42"/>
      <c r="J60" s="42"/>
      <c r="K60" s="42"/>
      <c r="L60" s="42"/>
      <c r="M60" s="42"/>
      <c r="N60" s="42"/>
      <c r="O60" s="42"/>
      <c r="P60" s="42"/>
      <c r="AG60" s="42"/>
      <c r="AH60" s="42"/>
      <c r="AI60" s="42"/>
    </row>
    <row r="61" spans="3:35" x14ac:dyDescent="0.25">
      <c r="I61" s="42"/>
      <c r="J61" s="42"/>
      <c r="K61" s="42"/>
      <c r="L61" s="42"/>
      <c r="M61" s="42"/>
      <c r="N61" s="42"/>
      <c r="O61" s="42"/>
      <c r="P61" s="42"/>
      <c r="AG61" s="42"/>
      <c r="AH61" s="42"/>
      <c r="AI61" s="42"/>
    </row>
    <row r="62" spans="3:35" x14ac:dyDescent="0.25">
      <c r="I62" s="42"/>
      <c r="J62" s="42"/>
      <c r="K62" s="42"/>
      <c r="L62" s="42"/>
      <c r="M62" s="42"/>
      <c r="N62" s="42"/>
      <c r="O62" s="42"/>
      <c r="P62" s="42"/>
      <c r="AG62" s="42"/>
      <c r="AH62" s="42"/>
      <c r="AI62" s="42"/>
    </row>
    <row r="63" spans="3:35" x14ac:dyDescent="0.25">
      <c r="I63" s="42"/>
      <c r="J63" s="42"/>
      <c r="K63" s="42"/>
      <c r="L63" s="42"/>
      <c r="M63" s="42"/>
      <c r="N63" s="42"/>
      <c r="O63" s="42"/>
      <c r="P63" s="42"/>
      <c r="AG63" s="42"/>
      <c r="AH63" s="42"/>
      <c r="AI63" s="42"/>
    </row>
    <row r="64" spans="3:35" x14ac:dyDescent="0.25">
      <c r="I64" s="42"/>
      <c r="J64" s="42"/>
      <c r="K64" s="42"/>
      <c r="L64" s="42"/>
      <c r="M64" s="42"/>
      <c r="N64" s="42"/>
      <c r="O64" s="42"/>
      <c r="P64" s="42"/>
      <c r="AG64" s="42"/>
      <c r="AH64" s="42"/>
      <c r="AI64" s="42"/>
    </row>
    <row r="65" spans="9:35" x14ac:dyDescent="0.25">
      <c r="I65" s="42"/>
      <c r="J65" s="42"/>
      <c r="K65" s="42"/>
      <c r="L65" s="42"/>
      <c r="M65" s="42"/>
      <c r="N65" s="42"/>
      <c r="O65" s="42"/>
      <c r="P65" s="42"/>
      <c r="AG65" s="42"/>
      <c r="AH65" s="42"/>
      <c r="AI65" s="42"/>
    </row>
    <row r="66" spans="9:35" x14ac:dyDescent="0.25">
      <c r="I66" s="42"/>
      <c r="J66" s="42"/>
      <c r="K66" s="42"/>
      <c r="L66" s="42"/>
      <c r="M66" s="42"/>
      <c r="N66" s="42"/>
      <c r="O66" s="42"/>
      <c r="P66" s="42"/>
      <c r="AG66" s="42"/>
      <c r="AH66" s="42"/>
      <c r="AI66" s="42"/>
    </row>
    <row r="67" spans="9:35" x14ac:dyDescent="0.25">
      <c r="I67" s="42"/>
      <c r="J67" s="42"/>
      <c r="K67" s="42"/>
      <c r="L67" s="42"/>
      <c r="M67" s="42"/>
      <c r="N67" s="42"/>
      <c r="O67" s="42"/>
      <c r="P67" s="42"/>
      <c r="AG67" s="42"/>
      <c r="AH67" s="42"/>
      <c r="AI67" s="42"/>
    </row>
    <row r="68" spans="9:35" x14ac:dyDescent="0.25">
      <c r="I68" s="42"/>
      <c r="J68" s="42"/>
      <c r="K68" s="42"/>
      <c r="L68" s="42"/>
      <c r="M68" s="42"/>
      <c r="N68" s="42"/>
      <c r="O68" s="42"/>
      <c r="P68" s="42"/>
      <c r="AG68" s="42"/>
      <c r="AH68" s="42"/>
      <c r="AI68" s="42"/>
    </row>
    <row r="69" spans="9:35" x14ac:dyDescent="0.25">
      <c r="I69" s="42"/>
      <c r="J69" s="42"/>
      <c r="K69" s="42"/>
      <c r="L69" s="42"/>
      <c r="M69" s="42"/>
      <c r="N69" s="42"/>
      <c r="O69" s="42"/>
      <c r="P69" s="42"/>
      <c r="AG69" s="42"/>
      <c r="AH69" s="42"/>
      <c r="AI69" s="42"/>
    </row>
    <row r="70" spans="9:35" x14ac:dyDescent="0.25">
      <c r="I70" s="42"/>
      <c r="J70" s="42"/>
      <c r="K70" s="42"/>
      <c r="L70" s="42"/>
      <c r="M70" s="42"/>
      <c r="N70" s="42"/>
      <c r="O70" s="42"/>
      <c r="P70" s="42"/>
      <c r="AG70" s="42"/>
      <c r="AH70" s="42"/>
      <c r="AI70" s="42"/>
    </row>
    <row r="71" spans="9:35" x14ac:dyDescent="0.25">
      <c r="I71" s="42"/>
      <c r="J71" s="42"/>
      <c r="K71" s="42"/>
      <c r="L71" s="42"/>
      <c r="M71" s="42"/>
      <c r="N71" s="42"/>
      <c r="O71" s="42"/>
      <c r="P71" s="42"/>
      <c r="AG71" s="42"/>
      <c r="AH71" s="42"/>
      <c r="AI71" s="42"/>
    </row>
    <row r="72" spans="9:35" x14ac:dyDescent="0.25">
      <c r="I72" s="42"/>
      <c r="J72" s="42"/>
      <c r="K72" s="42"/>
      <c r="L72" s="42"/>
      <c r="M72" s="42"/>
      <c r="N72" s="42"/>
      <c r="O72" s="42"/>
      <c r="P72" s="42"/>
      <c r="AG72" s="42"/>
      <c r="AH72" s="42"/>
      <c r="AI72" s="42"/>
    </row>
    <row r="73" spans="9:35" x14ac:dyDescent="0.25">
      <c r="I73" s="42"/>
      <c r="J73" s="42"/>
      <c r="K73" s="42"/>
      <c r="L73" s="42"/>
      <c r="M73" s="42"/>
      <c r="N73" s="42"/>
      <c r="O73" s="42"/>
      <c r="P73" s="42"/>
      <c r="AG73" s="42"/>
      <c r="AH73" s="42"/>
      <c r="AI73" s="42"/>
    </row>
    <row r="74" spans="9:35" x14ac:dyDescent="0.25">
      <c r="I74" s="42"/>
      <c r="J74" s="42"/>
      <c r="K74" s="42"/>
      <c r="L74" s="42"/>
      <c r="M74" s="42"/>
      <c r="N74" s="42"/>
      <c r="O74" s="42"/>
      <c r="P74" s="42"/>
      <c r="AG74" s="42"/>
      <c r="AH74" s="42"/>
      <c r="AI74" s="42"/>
    </row>
    <row r="75" spans="9:35" x14ac:dyDescent="0.25">
      <c r="I75" s="42"/>
      <c r="J75" s="42"/>
      <c r="K75" s="42"/>
      <c r="L75" s="42"/>
      <c r="M75" s="42"/>
      <c r="N75" s="42"/>
      <c r="O75" s="42"/>
      <c r="P75" s="42"/>
      <c r="AG75" s="42"/>
      <c r="AH75" s="42"/>
      <c r="AI75" s="42"/>
    </row>
    <row r="76" spans="9:35" x14ac:dyDescent="0.25">
      <c r="I76" s="42"/>
      <c r="J76" s="42"/>
      <c r="K76" s="42"/>
      <c r="L76" s="42"/>
      <c r="M76" s="42"/>
      <c r="N76" s="42"/>
      <c r="O76" s="42"/>
      <c r="P76" s="42"/>
      <c r="AG76" s="42"/>
      <c r="AH76" s="42"/>
      <c r="AI76" s="42"/>
    </row>
    <row r="77" spans="9:35" x14ac:dyDescent="0.25">
      <c r="I77" s="42"/>
      <c r="J77" s="42"/>
      <c r="K77" s="42"/>
      <c r="L77" s="42"/>
      <c r="M77" s="42"/>
      <c r="N77" s="42"/>
      <c r="O77" s="42"/>
      <c r="P77" s="42"/>
      <c r="AG77" s="42"/>
      <c r="AH77" s="42"/>
      <c r="AI77" s="42"/>
    </row>
    <row r="78" spans="9:35" x14ac:dyDescent="0.25">
      <c r="I78" s="42"/>
      <c r="J78" s="42"/>
      <c r="K78" s="42"/>
      <c r="L78" s="42"/>
      <c r="M78" s="42"/>
      <c r="N78" s="42"/>
      <c r="O78" s="42"/>
      <c r="P78" s="42"/>
      <c r="AG78" s="42"/>
      <c r="AH78" s="42"/>
      <c r="AI78" s="42"/>
    </row>
    <row r="79" spans="9:35" x14ac:dyDescent="0.25">
      <c r="I79" s="42"/>
      <c r="J79" s="42"/>
      <c r="K79" s="42"/>
      <c r="L79" s="42"/>
      <c r="M79" s="42"/>
      <c r="N79" s="42"/>
      <c r="O79" s="42"/>
      <c r="P79" s="42"/>
      <c r="AG79" s="42"/>
      <c r="AH79" s="42"/>
      <c r="AI79" s="42"/>
    </row>
    <row r="80" spans="9:35" x14ac:dyDescent="0.25">
      <c r="I80" s="42"/>
      <c r="J80" s="42"/>
      <c r="K80" s="42"/>
      <c r="L80" s="42"/>
      <c r="M80" s="42"/>
      <c r="N80" s="42"/>
      <c r="O80" s="42"/>
      <c r="P80" s="42"/>
      <c r="AG80" s="42"/>
      <c r="AH80" s="42"/>
      <c r="AI80" s="42"/>
    </row>
    <row r="81" spans="9:35" x14ac:dyDescent="0.25">
      <c r="I81" s="42"/>
      <c r="J81" s="42"/>
      <c r="K81" s="42"/>
      <c r="L81" s="42"/>
      <c r="M81" s="42"/>
      <c r="N81" s="42"/>
      <c r="O81" s="42"/>
      <c r="P81" s="42"/>
      <c r="AG81" s="42"/>
      <c r="AH81" s="42"/>
      <c r="AI81" s="42"/>
    </row>
    <row r="82" spans="9:35" x14ac:dyDescent="0.25">
      <c r="I82" s="42"/>
      <c r="J82" s="42"/>
      <c r="K82" s="42"/>
      <c r="L82" s="42"/>
      <c r="M82" s="42"/>
      <c r="N82" s="42"/>
      <c r="O82" s="42"/>
      <c r="P82" s="42"/>
      <c r="AG82" s="42"/>
      <c r="AH82" s="42"/>
      <c r="AI82" s="42"/>
    </row>
    <row r="83" spans="9:35" x14ac:dyDescent="0.25">
      <c r="I83" s="42"/>
      <c r="J83" s="42"/>
      <c r="K83" s="42"/>
      <c r="L83" s="42"/>
      <c r="M83" s="42"/>
      <c r="N83" s="42"/>
      <c r="O83" s="42"/>
      <c r="P83" s="42"/>
      <c r="AG83" s="42"/>
      <c r="AH83" s="42"/>
      <c r="AI83" s="42"/>
    </row>
    <row r="84" spans="9:35" x14ac:dyDescent="0.25">
      <c r="I84" s="42"/>
      <c r="J84" s="42"/>
      <c r="K84" s="42"/>
      <c r="L84" s="42"/>
      <c r="M84" s="42"/>
      <c r="N84" s="42"/>
      <c r="O84" s="42"/>
      <c r="P84" s="42"/>
      <c r="AG84" s="42"/>
      <c r="AH84" s="42"/>
      <c r="AI84" s="42"/>
    </row>
    <row r="85" spans="9:35" x14ac:dyDescent="0.25">
      <c r="I85" s="42"/>
      <c r="J85" s="42"/>
      <c r="K85" s="42"/>
      <c r="L85" s="42"/>
      <c r="M85" s="42"/>
      <c r="N85" s="42"/>
      <c r="O85" s="42"/>
      <c r="P85" s="42"/>
      <c r="AG85" s="42"/>
      <c r="AH85" s="42"/>
      <c r="AI85" s="42"/>
    </row>
    <row r="86" spans="9:35" x14ac:dyDescent="0.25">
      <c r="I86" s="42"/>
      <c r="J86" s="42"/>
      <c r="K86" s="42"/>
      <c r="L86" s="42"/>
      <c r="M86" s="42"/>
      <c r="N86" s="42"/>
      <c r="O86" s="42"/>
      <c r="P86" s="42"/>
      <c r="AG86" s="42"/>
      <c r="AH86" s="42"/>
      <c r="AI86" s="42"/>
    </row>
    <row r="87" spans="9:35" x14ac:dyDescent="0.25">
      <c r="I87" s="42"/>
      <c r="J87" s="42"/>
      <c r="K87" s="42"/>
      <c r="L87" s="42"/>
      <c r="M87" s="42"/>
      <c r="N87" s="42"/>
      <c r="O87" s="42"/>
      <c r="P87" s="42"/>
      <c r="AG87" s="42"/>
      <c r="AH87" s="42"/>
      <c r="AI87" s="42"/>
    </row>
    <row r="88" spans="9:35" x14ac:dyDescent="0.25">
      <c r="I88" s="42"/>
      <c r="J88" s="42"/>
      <c r="K88" s="42"/>
      <c r="L88" s="42"/>
      <c r="M88" s="42"/>
      <c r="N88" s="42"/>
      <c r="O88" s="42"/>
      <c r="P88" s="42"/>
      <c r="AG88" s="42"/>
      <c r="AH88" s="42"/>
      <c r="AI88" s="42"/>
    </row>
    <row r="89" spans="9:35" x14ac:dyDescent="0.25">
      <c r="I89" s="42"/>
      <c r="J89" s="42"/>
      <c r="K89" s="42"/>
      <c r="L89" s="42"/>
      <c r="M89" s="42"/>
      <c r="N89" s="42"/>
      <c r="O89" s="42"/>
      <c r="P89" s="42"/>
      <c r="AG89" s="42"/>
      <c r="AH89" s="42"/>
      <c r="AI89" s="42"/>
    </row>
    <row r="90" spans="9:35" x14ac:dyDescent="0.25">
      <c r="I90" s="42"/>
      <c r="J90" s="42"/>
      <c r="K90" s="42"/>
      <c r="L90" s="42"/>
      <c r="M90" s="42"/>
      <c r="N90" s="42"/>
      <c r="O90" s="42"/>
      <c r="P90" s="42"/>
      <c r="AG90" s="42"/>
      <c r="AH90" s="42"/>
      <c r="AI90" s="42"/>
    </row>
    <row r="91" spans="9:35" x14ac:dyDescent="0.25">
      <c r="I91" s="42"/>
      <c r="J91" s="42"/>
      <c r="K91" s="42"/>
      <c r="L91" s="42"/>
      <c r="M91" s="42"/>
      <c r="N91" s="42"/>
      <c r="O91" s="42"/>
      <c r="P91" s="42"/>
      <c r="AG91" s="42"/>
      <c r="AH91" s="42"/>
      <c r="AI91" s="42"/>
    </row>
    <row r="92" spans="9:35" x14ac:dyDescent="0.25">
      <c r="I92" s="42"/>
      <c r="J92" s="42"/>
      <c r="K92" s="42"/>
      <c r="L92" s="42"/>
      <c r="M92" s="42"/>
      <c r="N92" s="42"/>
      <c r="O92" s="42"/>
      <c r="P92" s="42"/>
      <c r="AG92" s="42"/>
      <c r="AH92" s="42"/>
      <c r="AI92" s="42"/>
    </row>
    <row r="93" spans="9:35" x14ac:dyDescent="0.25">
      <c r="I93" s="42"/>
      <c r="J93" s="42"/>
      <c r="K93" s="42"/>
      <c r="L93" s="42"/>
      <c r="M93" s="42"/>
      <c r="N93" s="42"/>
      <c r="O93" s="42"/>
      <c r="P93" s="42"/>
      <c r="AG93" s="42"/>
      <c r="AH93" s="42"/>
      <c r="AI93" s="42"/>
    </row>
    <row r="94" spans="9:35" x14ac:dyDescent="0.25">
      <c r="I94" s="42"/>
      <c r="J94" s="42"/>
      <c r="K94" s="42"/>
      <c r="L94" s="42"/>
      <c r="M94" s="42"/>
      <c r="N94" s="42"/>
      <c r="O94" s="42"/>
      <c r="P94" s="42"/>
      <c r="AG94" s="42"/>
      <c r="AH94" s="42"/>
      <c r="AI94" s="42"/>
    </row>
    <row r="95" spans="9:35" x14ac:dyDescent="0.25">
      <c r="I95" s="42"/>
      <c r="J95" s="42"/>
      <c r="K95" s="42"/>
      <c r="L95" s="42"/>
      <c r="M95" s="42"/>
      <c r="N95" s="42"/>
      <c r="O95" s="42"/>
      <c r="P95" s="42"/>
      <c r="AG95" s="42"/>
      <c r="AH95" s="42"/>
      <c r="AI95" s="42"/>
    </row>
    <row r="96" spans="9:35" x14ac:dyDescent="0.25">
      <c r="I96" s="42"/>
      <c r="J96" s="42"/>
      <c r="K96" s="42"/>
      <c r="L96" s="42"/>
      <c r="M96" s="42"/>
      <c r="N96" s="42"/>
      <c r="O96" s="42"/>
      <c r="P96" s="42"/>
      <c r="AG96" s="42"/>
      <c r="AH96" s="42"/>
      <c r="AI96" s="42"/>
    </row>
    <row r="97" spans="9:35" x14ac:dyDescent="0.25">
      <c r="I97" s="42"/>
      <c r="J97" s="42"/>
      <c r="K97" s="42"/>
      <c r="L97" s="42"/>
      <c r="M97" s="42"/>
      <c r="N97" s="42"/>
      <c r="O97" s="42"/>
      <c r="P97" s="42"/>
      <c r="AG97" s="42"/>
      <c r="AH97" s="42"/>
      <c r="AI97" s="42"/>
    </row>
    <row r="98" spans="9:35" x14ac:dyDescent="0.25">
      <c r="I98" s="42"/>
      <c r="J98" s="42"/>
      <c r="K98" s="42"/>
      <c r="L98" s="42"/>
      <c r="M98" s="42"/>
      <c r="N98" s="42"/>
      <c r="O98" s="42"/>
      <c r="P98" s="42"/>
      <c r="AG98" s="42"/>
      <c r="AH98" s="42"/>
      <c r="AI98" s="42"/>
    </row>
    <row r="99" spans="9:35" x14ac:dyDescent="0.25">
      <c r="I99" s="42"/>
      <c r="J99" s="42"/>
      <c r="K99" s="42"/>
      <c r="L99" s="42"/>
      <c r="M99" s="42"/>
      <c r="N99" s="42"/>
      <c r="O99" s="42"/>
      <c r="P99" s="42"/>
      <c r="AG99" s="42"/>
      <c r="AH99" s="42"/>
      <c r="AI99" s="42"/>
    </row>
    <row r="100" spans="9:35" x14ac:dyDescent="0.25">
      <c r="I100" s="42"/>
      <c r="J100" s="42"/>
      <c r="K100" s="42"/>
      <c r="L100" s="42"/>
      <c r="M100" s="42"/>
      <c r="N100" s="42"/>
      <c r="O100" s="42"/>
      <c r="P100" s="42"/>
      <c r="AG100" s="42"/>
      <c r="AH100" s="42"/>
      <c r="AI100" s="42"/>
    </row>
    <row r="101" spans="9:35" x14ac:dyDescent="0.25">
      <c r="I101" s="42"/>
      <c r="J101" s="42"/>
      <c r="K101" s="42"/>
      <c r="L101" s="42"/>
      <c r="M101" s="42"/>
      <c r="N101" s="42"/>
      <c r="O101" s="42"/>
      <c r="P101" s="42"/>
      <c r="AG101" s="42"/>
      <c r="AH101" s="42"/>
      <c r="AI101" s="42"/>
    </row>
    <row r="102" spans="9:35" x14ac:dyDescent="0.25">
      <c r="I102" s="42"/>
      <c r="J102" s="42"/>
      <c r="K102" s="42"/>
      <c r="L102" s="42"/>
      <c r="M102" s="42"/>
      <c r="N102" s="42"/>
      <c r="O102" s="42"/>
      <c r="P102" s="42"/>
      <c r="AG102" s="42"/>
      <c r="AH102" s="42"/>
      <c r="AI102" s="42"/>
    </row>
    <row r="103" spans="9:35" x14ac:dyDescent="0.25">
      <c r="I103" s="42"/>
      <c r="J103" s="42"/>
      <c r="K103" s="42"/>
      <c r="L103" s="42"/>
      <c r="M103" s="42"/>
      <c r="N103" s="42"/>
      <c r="O103" s="42"/>
      <c r="P103" s="42"/>
      <c r="AG103" s="42"/>
      <c r="AH103" s="42"/>
      <c r="AI103" s="42"/>
    </row>
    <row r="104" spans="9:35" x14ac:dyDescent="0.25">
      <c r="I104" s="42"/>
      <c r="J104" s="42"/>
      <c r="K104" s="42"/>
      <c r="L104" s="42"/>
      <c r="M104" s="42"/>
      <c r="N104" s="42"/>
      <c r="O104" s="42"/>
      <c r="P104" s="42"/>
      <c r="AG104" s="42"/>
      <c r="AH104" s="42"/>
      <c r="AI104" s="42"/>
    </row>
    <row r="105" spans="9:35" x14ac:dyDescent="0.25">
      <c r="I105" s="42"/>
      <c r="J105" s="42"/>
      <c r="K105" s="42"/>
      <c r="L105" s="42"/>
      <c r="M105" s="42"/>
      <c r="N105" s="42"/>
      <c r="O105" s="42"/>
      <c r="P105" s="42"/>
      <c r="AG105" s="42"/>
      <c r="AH105" s="42"/>
      <c r="AI105" s="42"/>
    </row>
    <row r="106" spans="9:35" x14ac:dyDescent="0.25">
      <c r="I106" s="42"/>
      <c r="J106" s="42"/>
      <c r="K106" s="42"/>
      <c r="L106" s="42"/>
      <c r="M106" s="42"/>
      <c r="N106" s="42"/>
      <c r="O106" s="42"/>
      <c r="P106" s="42"/>
      <c r="AG106" s="42"/>
      <c r="AH106" s="42"/>
      <c r="AI106" s="42"/>
    </row>
    <row r="107" spans="9:35" x14ac:dyDescent="0.25">
      <c r="I107" s="42"/>
      <c r="J107" s="42"/>
      <c r="K107" s="42"/>
      <c r="L107" s="42"/>
      <c r="M107" s="42"/>
      <c r="N107" s="42"/>
      <c r="O107" s="42"/>
      <c r="P107" s="42"/>
      <c r="AG107" s="42"/>
      <c r="AH107" s="42"/>
      <c r="AI107" s="42"/>
    </row>
    <row r="108" spans="9:35" x14ac:dyDescent="0.25">
      <c r="I108" s="42"/>
      <c r="J108" s="42"/>
      <c r="K108" s="42"/>
      <c r="L108" s="42"/>
      <c r="M108" s="42"/>
      <c r="N108" s="42"/>
      <c r="O108" s="42"/>
      <c r="P108" s="42"/>
      <c r="AG108" s="42"/>
      <c r="AH108" s="42"/>
      <c r="AI108" s="42"/>
    </row>
    <row r="109" spans="9:35" x14ac:dyDescent="0.25">
      <c r="I109" s="42"/>
      <c r="J109" s="42"/>
      <c r="K109" s="42"/>
      <c r="L109" s="42"/>
      <c r="M109" s="42"/>
      <c r="N109" s="42"/>
      <c r="O109" s="42"/>
      <c r="P109" s="42"/>
      <c r="AG109" s="42"/>
      <c r="AH109" s="42"/>
      <c r="AI109" s="42"/>
    </row>
    <row r="110" spans="9:35" x14ac:dyDescent="0.25">
      <c r="I110" s="42"/>
      <c r="J110" s="42"/>
      <c r="K110" s="42"/>
      <c r="L110" s="42"/>
      <c r="M110" s="42"/>
      <c r="N110" s="42"/>
      <c r="O110" s="42"/>
      <c r="P110" s="42"/>
      <c r="AG110" s="42"/>
      <c r="AH110" s="42"/>
      <c r="AI110" s="42"/>
    </row>
    <row r="111" spans="9:35" x14ac:dyDescent="0.25">
      <c r="I111" s="42"/>
      <c r="J111" s="42"/>
      <c r="K111" s="42"/>
      <c r="L111" s="42"/>
      <c r="M111" s="42"/>
      <c r="N111" s="42"/>
      <c r="O111" s="42"/>
      <c r="P111" s="42"/>
      <c r="AG111" s="42"/>
      <c r="AH111" s="42"/>
      <c r="AI111" s="42"/>
    </row>
    <row r="112" spans="9:35" x14ac:dyDescent="0.25">
      <c r="I112" s="42"/>
      <c r="J112" s="42"/>
      <c r="K112" s="42"/>
      <c r="L112" s="42"/>
      <c r="M112" s="42"/>
      <c r="N112" s="42"/>
      <c r="O112" s="42"/>
      <c r="P112" s="42"/>
      <c r="AG112" s="42"/>
      <c r="AH112" s="42"/>
      <c r="AI112" s="42"/>
    </row>
    <row r="113" spans="9:35" x14ac:dyDescent="0.25">
      <c r="I113" s="42"/>
      <c r="J113" s="42"/>
      <c r="K113" s="42"/>
      <c r="L113" s="42"/>
      <c r="M113" s="42"/>
      <c r="N113" s="42"/>
      <c r="O113" s="42"/>
      <c r="P113" s="42"/>
      <c r="AG113" s="42"/>
      <c r="AH113" s="42"/>
      <c r="AI113" s="42"/>
    </row>
    <row r="114" spans="9:35" x14ac:dyDescent="0.25">
      <c r="I114" s="42"/>
      <c r="J114" s="42"/>
      <c r="K114" s="42"/>
      <c r="L114" s="42"/>
      <c r="M114" s="42"/>
      <c r="N114" s="42"/>
      <c r="O114" s="42"/>
      <c r="P114" s="42"/>
      <c r="AG114" s="42"/>
      <c r="AH114" s="42"/>
      <c r="AI114" s="42"/>
    </row>
    <row r="115" spans="9:35" x14ac:dyDescent="0.25">
      <c r="I115" s="42"/>
      <c r="J115" s="42"/>
      <c r="K115" s="42"/>
      <c r="L115" s="42"/>
      <c r="M115" s="42"/>
      <c r="N115" s="42"/>
      <c r="O115" s="42"/>
      <c r="P115" s="42"/>
      <c r="AG115" s="42"/>
      <c r="AH115" s="42"/>
      <c r="AI115" s="42"/>
    </row>
    <row r="116" spans="9:35" x14ac:dyDescent="0.25">
      <c r="I116" s="42"/>
      <c r="J116" s="42"/>
      <c r="K116" s="42"/>
      <c r="L116" s="42"/>
      <c r="M116" s="42"/>
      <c r="N116" s="42"/>
      <c r="O116" s="42"/>
      <c r="P116" s="42"/>
      <c r="AG116" s="42"/>
      <c r="AH116" s="42"/>
      <c r="AI116" s="42"/>
    </row>
    <row r="117" spans="9:35" x14ac:dyDescent="0.25">
      <c r="I117" s="42"/>
      <c r="J117" s="42"/>
      <c r="K117" s="42"/>
      <c r="L117" s="42"/>
      <c r="M117" s="42"/>
      <c r="N117" s="42"/>
      <c r="O117" s="42"/>
      <c r="P117" s="42"/>
      <c r="AG117" s="42"/>
      <c r="AH117" s="42"/>
      <c r="AI117" s="42"/>
    </row>
    <row r="118" spans="9:35" x14ac:dyDescent="0.25">
      <c r="I118" s="42"/>
      <c r="J118" s="42"/>
      <c r="K118" s="42"/>
      <c r="L118" s="42"/>
      <c r="M118" s="42"/>
      <c r="N118" s="42"/>
      <c r="O118" s="42"/>
      <c r="P118" s="42"/>
      <c r="AG118" s="42"/>
      <c r="AH118" s="42"/>
      <c r="AI118" s="42"/>
    </row>
    <row r="119" spans="9:35" x14ac:dyDescent="0.25">
      <c r="I119" s="42"/>
      <c r="J119" s="42"/>
      <c r="K119" s="42"/>
      <c r="L119" s="42"/>
      <c r="M119" s="42"/>
      <c r="N119" s="42"/>
      <c r="O119" s="42"/>
      <c r="P119" s="42"/>
      <c r="AG119" s="42"/>
      <c r="AH119" s="42"/>
      <c r="AI119" s="42"/>
    </row>
    <row r="120" spans="9:35" x14ac:dyDescent="0.25">
      <c r="I120" s="42"/>
      <c r="J120" s="42"/>
      <c r="K120" s="42"/>
      <c r="L120" s="42"/>
      <c r="M120" s="42"/>
      <c r="N120" s="42"/>
      <c r="O120" s="42"/>
      <c r="P120" s="42"/>
      <c r="AG120" s="42"/>
      <c r="AH120" s="42"/>
      <c r="AI120" s="42"/>
    </row>
    <row r="121" spans="9:35" x14ac:dyDescent="0.25">
      <c r="I121" s="42"/>
      <c r="J121" s="42"/>
      <c r="K121" s="42"/>
      <c r="L121" s="42"/>
      <c r="M121" s="42"/>
      <c r="N121" s="42"/>
      <c r="O121" s="42"/>
      <c r="P121" s="42"/>
      <c r="AG121" s="42"/>
      <c r="AH121" s="42"/>
      <c r="AI121" s="42"/>
    </row>
    <row r="122" spans="9:35" x14ac:dyDescent="0.25">
      <c r="I122" s="42"/>
      <c r="J122" s="42"/>
      <c r="K122" s="42"/>
      <c r="L122" s="42"/>
      <c r="M122" s="42"/>
      <c r="N122" s="42"/>
      <c r="O122" s="42"/>
      <c r="P122" s="42"/>
      <c r="AG122" s="42"/>
      <c r="AH122" s="42"/>
      <c r="AI122" s="42"/>
    </row>
    <row r="123" spans="9:35" x14ac:dyDescent="0.25">
      <c r="I123" s="42"/>
      <c r="J123" s="42"/>
      <c r="K123" s="42"/>
      <c r="L123" s="42"/>
      <c r="M123" s="42"/>
      <c r="N123" s="42"/>
      <c r="O123" s="42"/>
      <c r="P123" s="42"/>
      <c r="AG123" s="42"/>
      <c r="AH123" s="42"/>
      <c r="AI123" s="42"/>
    </row>
    <row r="124" spans="9:35" x14ac:dyDescent="0.25">
      <c r="I124" s="42"/>
      <c r="J124" s="42"/>
      <c r="K124" s="42"/>
      <c r="L124" s="42"/>
      <c r="M124" s="42"/>
      <c r="N124" s="42"/>
      <c r="O124" s="42"/>
      <c r="P124" s="42"/>
      <c r="AG124" s="42"/>
      <c r="AH124" s="42"/>
      <c r="AI124" s="42"/>
    </row>
    <row r="125" spans="9:35" x14ac:dyDescent="0.25">
      <c r="I125" s="42"/>
      <c r="J125" s="42"/>
      <c r="K125" s="42"/>
      <c r="L125" s="42"/>
      <c r="M125" s="42"/>
      <c r="N125" s="42"/>
      <c r="O125" s="42"/>
      <c r="P125" s="42"/>
      <c r="AG125" s="42"/>
      <c r="AH125" s="42"/>
      <c r="AI125" s="42"/>
    </row>
    <row r="126" spans="9:35" x14ac:dyDescent="0.25">
      <c r="I126" s="42"/>
      <c r="J126" s="42"/>
      <c r="K126" s="42"/>
      <c r="L126" s="42"/>
      <c r="M126" s="42"/>
      <c r="N126" s="42"/>
      <c r="O126" s="42"/>
      <c r="P126" s="42"/>
      <c r="AG126" s="42"/>
      <c r="AH126" s="42"/>
      <c r="AI126" s="42"/>
    </row>
    <row r="127" spans="9:35" x14ac:dyDescent="0.25">
      <c r="I127" s="42"/>
      <c r="J127" s="42"/>
      <c r="K127" s="42"/>
      <c r="L127" s="42"/>
      <c r="M127" s="42"/>
      <c r="N127" s="42"/>
      <c r="O127" s="42"/>
      <c r="P127" s="42"/>
      <c r="AG127" s="42"/>
      <c r="AH127" s="42"/>
      <c r="AI127" s="42"/>
    </row>
    <row r="128" spans="9:35" x14ac:dyDescent="0.25">
      <c r="I128" s="42"/>
      <c r="J128" s="42"/>
      <c r="K128" s="42"/>
      <c r="L128" s="42"/>
      <c r="M128" s="42"/>
      <c r="N128" s="42"/>
      <c r="O128" s="42"/>
      <c r="P128" s="42"/>
      <c r="AG128" s="42"/>
      <c r="AH128" s="42"/>
      <c r="AI128" s="42"/>
    </row>
    <row r="129" spans="9:35" x14ac:dyDescent="0.25">
      <c r="I129" s="42"/>
      <c r="J129" s="42"/>
      <c r="K129" s="42"/>
      <c r="L129" s="42"/>
      <c r="M129" s="42"/>
      <c r="N129" s="42"/>
      <c r="O129" s="42"/>
      <c r="P129" s="42"/>
      <c r="AG129" s="42"/>
      <c r="AH129" s="42"/>
      <c r="AI129" s="42"/>
    </row>
    <row r="130" spans="9:35" x14ac:dyDescent="0.25">
      <c r="I130" s="42"/>
      <c r="J130" s="42"/>
      <c r="K130" s="42"/>
      <c r="L130" s="42"/>
      <c r="M130" s="42"/>
      <c r="N130" s="42"/>
      <c r="O130" s="42"/>
      <c r="P130" s="42"/>
      <c r="AG130" s="42"/>
      <c r="AH130" s="42"/>
      <c r="AI130" s="42"/>
    </row>
    <row r="131" spans="9:35" x14ac:dyDescent="0.25">
      <c r="I131" s="42"/>
      <c r="J131" s="42"/>
      <c r="K131" s="42"/>
      <c r="L131" s="42"/>
      <c r="M131" s="42"/>
      <c r="N131" s="42"/>
      <c r="O131" s="42"/>
      <c r="P131" s="42"/>
      <c r="AG131" s="42"/>
      <c r="AH131" s="42"/>
      <c r="AI131" s="42"/>
    </row>
    <row r="132" spans="9:35" x14ac:dyDescent="0.25">
      <c r="I132" s="42"/>
      <c r="J132" s="42"/>
      <c r="K132" s="42"/>
      <c r="L132" s="42"/>
      <c r="M132" s="42"/>
      <c r="N132" s="42"/>
      <c r="O132" s="42"/>
      <c r="P132" s="42"/>
      <c r="AG132" s="42"/>
      <c r="AH132" s="42"/>
      <c r="AI132" s="42"/>
    </row>
    <row r="133" spans="9:35" x14ac:dyDescent="0.25">
      <c r="I133" s="42"/>
      <c r="J133" s="42"/>
      <c r="K133" s="42"/>
      <c r="L133" s="42"/>
      <c r="M133" s="42"/>
      <c r="N133" s="42"/>
      <c r="O133" s="42"/>
      <c r="P133" s="42"/>
      <c r="AG133" s="42"/>
      <c r="AH133" s="42"/>
      <c r="AI133" s="42"/>
    </row>
    <row r="134" spans="9:35" x14ac:dyDescent="0.25">
      <c r="I134" s="42"/>
      <c r="J134" s="42"/>
      <c r="K134" s="42"/>
      <c r="L134" s="42"/>
      <c r="M134" s="42"/>
      <c r="N134" s="42"/>
      <c r="O134" s="42"/>
      <c r="P134" s="42"/>
      <c r="AG134" s="42"/>
      <c r="AH134" s="42"/>
      <c r="AI134" s="42"/>
    </row>
    <row r="135" spans="9:35" x14ac:dyDescent="0.25">
      <c r="I135" s="42"/>
      <c r="J135" s="42"/>
      <c r="K135" s="42"/>
      <c r="L135" s="42"/>
      <c r="M135" s="42"/>
      <c r="N135" s="42"/>
      <c r="O135" s="42"/>
      <c r="P135" s="42"/>
      <c r="AG135" s="42"/>
      <c r="AH135" s="42"/>
      <c r="AI135" s="42"/>
    </row>
    <row r="136" spans="9:35" x14ac:dyDescent="0.25">
      <c r="I136" s="42"/>
      <c r="J136" s="42"/>
      <c r="K136" s="42"/>
      <c r="L136" s="42"/>
      <c r="M136" s="42"/>
      <c r="N136" s="42"/>
      <c r="O136" s="42"/>
      <c r="P136" s="42"/>
      <c r="AG136" s="42"/>
      <c r="AH136" s="42"/>
      <c r="AI136" s="42"/>
    </row>
    <row r="137" spans="9:35" x14ac:dyDescent="0.25">
      <c r="I137" s="42"/>
      <c r="J137" s="42"/>
      <c r="K137" s="42"/>
      <c r="L137" s="42"/>
      <c r="M137" s="42"/>
      <c r="N137" s="42"/>
      <c r="O137" s="42"/>
      <c r="P137" s="42"/>
      <c r="AG137" s="42"/>
      <c r="AH137" s="42"/>
      <c r="AI137" s="42"/>
    </row>
    <row r="138" spans="9:35" x14ac:dyDescent="0.25">
      <c r="I138" s="42"/>
      <c r="J138" s="42"/>
      <c r="K138" s="42"/>
      <c r="L138" s="42"/>
      <c r="M138" s="42"/>
      <c r="N138" s="42"/>
      <c r="O138" s="42"/>
      <c r="P138" s="42"/>
      <c r="AG138" s="42"/>
      <c r="AH138" s="42"/>
      <c r="AI138" s="42"/>
    </row>
    <row r="139" spans="9:35" x14ac:dyDescent="0.25">
      <c r="I139" s="42"/>
      <c r="J139" s="42"/>
      <c r="K139" s="42"/>
      <c r="L139" s="42"/>
      <c r="M139" s="42"/>
      <c r="N139" s="42"/>
      <c r="O139" s="42"/>
      <c r="P139" s="42"/>
      <c r="AG139" s="42"/>
      <c r="AH139" s="42"/>
      <c r="AI139" s="42"/>
    </row>
    <row r="140" spans="9:35" x14ac:dyDescent="0.25">
      <c r="I140" s="42"/>
      <c r="J140" s="42"/>
      <c r="K140" s="42"/>
      <c r="L140" s="42"/>
      <c r="M140" s="42"/>
      <c r="N140" s="42"/>
      <c r="O140" s="42"/>
      <c r="P140" s="42"/>
      <c r="AG140" s="42"/>
      <c r="AH140" s="42"/>
      <c r="AI140" s="42"/>
    </row>
    <row r="141" spans="9:35" x14ac:dyDescent="0.25">
      <c r="I141" s="42"/>
      <c r="J141" s="42"/>
      <c r="K141" s="42"/>
      <c r="L141" s="42"/>
      <c r="M141" s="42"/>
      <c r="N141" s="42"/>
      <c r="O141" s="42"/>
      <c r="P141" s="42"/>
    </row>
    <row r="142" spans="9:35" x14ac:dyDescent="0.25">
      <c r="I142" s="42"/>
      <c r="J142" s="42"/>
      <c r="K142" s="42"/>
      <c r="L142" s="42"/>
      <c r="M142" s="42"/>
      <c r="N142" s="42"/>
      <c r="O142" s="42"/>
      <c r="P142" s="42"/>
    </row>
    <row r="143" spans="9:35" x14ac:dyDescent="0.25">
      <c r="I143" s="42"/>
      <c r="J143" s="42"/>
      <c r="K143" s="42"/>
      <c r="L143" s="42"/>
      <c r="M143" s="42"/>
      <c r="N143" s="42"/>
      <c r="O143" s="42"/>
      <c r="P143" s="42"/>
    </row>
    <row r="144" spans="9:35" x14ac:dyDescent="0.25">
      <c r="I144" s="42"/>
      <c r="J144" s="42"/>
      <c r="K144" s="42"/>
      <c r="L144" s="42"/>
      <c r="M144" s="42"/>
      <c r="N144" s="42"/>
      <c r="O144" s="42"/>
      <c r="P144" s="42"/>
    </row>
    <row r="145" spans="9:16" x14ac:dyDescent="0.25">
      <c r="I145" s="42"/>
      <c r="J145" s="42"/>
      <c r="K145" s="42"/>
      <c r="L145" s="42"/>
      <c r="M145" s="42"/>
      <c r="N145" s="42"/>
      <c r="O145" s="42"/>
      <c r="P145" s="42"/>
    </row>
    <row r="146" spans="9:16" x14ac:dyDescent="0.25">
      <c r="I146" s="42"/>
      <c r="J146" s="42"/>
      <c r="K146" s="42"/>
      <c r="L146" s="42"/>
      <c r="M146" s="42"/>
      <c r="N146" s="42"/>
      <c r="O146" s="42"/>
      <c r="P146" s="42"/>
    </row>
    <row r="147" spans="9:16" x14ac:dyDescent="0.25">
      <c r="I147" s="42"/>
      <c r="J147" s="42"/>
      <c r="K147" s="42"/>
      <c r="L147" s="42"/>
      <c r="M147" s="42"/>
      <c r="N147" s="42"/>
      <c r="O147" s="42"/>
      <c r="P147" s="42"/>
    </row>
    <row r="148" spans="9:16" x14ac:dyDescent="0.25">
      <c r="I148" s="42"/>
      <c r="J148" s="42"/>
      <c r="K148" s="42"/>
      <c r="L148" s="42"/>
      <c r="M148" s="42"/>
      <c r="N148" s="42"/>
      <c r="O148" s="42"/>
      <c r="P148" s="42"/>
    </row>
    <row r="149" spans="9:16" x14ac:dyDescent="0.25">
      <c r="I149" s="42"/>
      <c r="J149" s="42"/>
      <c r="K149" s="42"/>
      <c r="L149" s="42"/>
      <c r="M149" s="42"/>
      <c r="N149" s="42"/>
      <c r="O149" s="42"/>
      <c r="P149" s="42"/>
    </row>
    <row r="150" spans="9:16" x14ac:dyDescent="0.25">
      <c r="I150" s="42"/>
      <c r="J150" s="42"/>
      <c r="K150" s="42"/>
      <c r="L150" s="42"/>
      <c r="M150" s="42"/>
      <c r="N150" s="42"/>
      <c r="O150" s="42"/>
      <c r="P150" s="42"/>
    </row>
    <row r="151" spans="9:16" x14ac:dyDescent="0.25">
      <c r="I151" s="42"/>
      <c r="J151" s="42"/>
      <c r="K151" s="42"/>
      <c r="L151" s="42"/>
      <c r="M151" s="42"/>
      <c r="N151" s="42"/>
      <c r="O151" s="42"/>
      <c r="P151" s="42"/>
    </row>
    <row r="152" spans="9:16" x14ac:dyDescent="0.25">
      <c r="I152" s="42"/>
      <c r="J152" s="42"/>
      <c r="K152" s="42"/>
      <c r="L152" s="42"/>
      <c r="M152" s="42"/>
      <c r="N152" s="42"/>
      <c r="O152" s="42"/>
      <c r="P152" s="42"/>
    </row>
    <row r="153" spans="9:16" x14ac:dyDescent="0.25">
      <c r="I153" s="42"/>
      <c r="J153" s="42"/>
      <c r="K153" s="42"/>
      <c r="L153" s="42"/>
      <c r="M153" s="42"/>
      <c r="N153" s="42"/>
      <c r="O153" s="42"/>
      <c r="P153" s="42"/>
    </row>
    <row r="154" spans="9:16" x14ac:dyDescent="0.25">
      <c r="I154" s="42"/>
      <c r="J154" s="42"/>
      <c r="K154" s="42"/>
      <c r="L154" s="42"/>
      <c r="M154" s="42"/>
      <c r="N154" s="42"/>
      <c r="O154" s="42"/>
      <c r="P154" s="42"/>
    </row>
    <row r="155" spans="9:16" x14ac:dyDescent="0.25">
      <c r="I155" s="42"/>
      <c r="J155" s="42"/>
      <c r="K155" s="42"/>
      <c r="L155" s="42"/>
      <c r="M155" s="42"/>
      <c r="N155" s="42"/>
      <c r="O155" s="42"/>
      <c r="P155" s="42"/>
    </row>
    <row r="156" spans="9:16" x14ac:dyDescent="0.25">
      <c r="I156" s="42"/>
      <c r="J156" s="42"/>
      <c r="K156" s="42"/>
      <c r="L156" s="42"/>
      <c r="M156" s="42"/>
      <c r="N156" s="42"/>
      <c r="O156" s="42"/>
      <c r="P156" s="42"/>
    </row>
    <row r="157" spans="9:16" x14ac:dyDescent="0.25">
      <c r="I157" s="42"/>
      <c r="J157" s="42"/>
      <c r="K157" s="42"/>
      <c r="L157" s="42"/>
      <c r="M157" s="42"/>
      <c r="N157" s="42"/>
      <c r="O157" s="42"/>
      <c r="P157" s="42"/>
    </row>
    <row r="158" spans="9:16" x14ac:dyDescent="0.25">
      <c r="I158" s="42"/>
      <c r="J158" s="42"/>
      <c r="K158" s="42"/>
      <c r="L158" s="42"/>
      <c r="M158" s="42"/>
      <c r="N158" s="42"/>
      <c r="O158" s="42"/>
      <c r="P158" s="42"/>
    </row>
    <row r="159" spans="9:16" x14ac:dyDescent="0.25">
      <c r="I159" s="42"/>
      <c r="J159" s="42"/>
      <c r="K159" s="42"/>
      <c r="L159" s="42"/>
      <c r="M159" s="42"/>
      <c r="N159" s="42"/>
      <c r="O159" s="42"/>
      <c r="P159" s="42"/>
    </row>
    <row r="160" spans="9:16" x14ac:dyDescent="0.25">
      <c r="I160" s="42"/>
      <c r="J160" s="42"/>
      <c r="K160" s="42"/>
      <c r="L160" s="42"/>
      <c r="M160" s="42"/>
      <c r="N160" s="42"/>
      <c r="O160" s="42"/>
      <c r="P160" s="42"/>
    </row>
    <row r="161" spans="9:16" x14ac:dyDescent="0.25">
      <c r="I161" s="42"/>
      <c r="J161" s="42"/>
      <c r="K161" s="42"/>
      <c r="L161" s="42"/>
      <c r="M161" s="42"/>
      <c r="N161" s="42"/>
      <c r="O161" s="42"/>
      <c r="P161" s="42"/>
    </row>
  </sheetData>
  <sheetProtection algorithmName="SHA-512" hashValue="vaT1BWEDHWH0JfH9nUPPumniHKOaiX7WnRvejfPrNJhCjR0IKRdWuwyneQrgW/37YEgsaeJm4ZKdDnkRJp7aQw==" saltValue="Wuc+lpZ0BexWSPlRxFpoJg==" spinCount="100000" sheet="1" objects="1" scenarios="1"/>
  <mergeCells count="20">
    <mergeCell ref="D9:D10"/>
    <mergeCell ref="E9:G9"/>
    <mergeCell ref="H9:I9"/>
    <mergeCell ref="E10:G10"/>
    <mergeCell ref="H10:I10"/>
    <mergeCell ref="R12:S12"/>
    <mergeCell ref="U12:W12"/>
    <mergeCell ref="Y12:AE12"/>
    <mergeCell ref="AG12:AI12"/>
    <mergeCell ref="D12:D13"/>
    <mergeCell ref="E12:E13"/>
    <mergeCell ref="F12:F13"/>
    <mergeCell ref="G12:G13"/>
    <mergeCell ref="H12:H13"/>
    <mergeCell ref="I12:L12"/>
    <mergeCell ref="C41:C46"/>
    <mergeCell ref="C48:C51"/>
    <mergeCell ref="C14:C30"/>
    <mergeCell ref="C32:C39"/>
    <mergeCell ref="M12:P12"/>
  </mergeCells>
  <pageMargins left="0" right="0" top="0" bottom="0" header="0.31496062992125984" footer="0.31496062992125984"/>
  <pageSetup paperSize="9" scale="6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ilha5"/>
  <dimension ref="B10:AF168"/>
  <sheetViews>
    <sheetView showGridLines="0" topLeftCell="C1" zoomScale="75" zoomScaleNormal="75" workbookViewId="0">
      <selection activeCell="K9" sqref="K9"/>
    </sheetView>
  </sheetViews>
  <sheetFormatPr defaultRowHeight="16.5" x14ac:dyDescent="0.25"/>
  <cols>
    <col min="1" max="1" width="0" style="1" hidden="1" customWidth="1"/>
    <col min="2" max="2" width="9.140625" style="1" hidden="1" customWidth="1"/>
    <col min="3" max="3" width="3.140625" style="1" customWidth="1"/>
    <col min="4" max="4" width="49.7109375" style="1" customWidth="1"/>
    <col min="5" max="5" width="11" style="1" customWidth="1"/>
    <col min="6" max="6" width="8.7109375" style="1" customWidth="1"/>
    <col min="7" max="7" width="11" style="1" customWidth="1"/>
    <col min="8" max="9" width="8.28515625" style="1" customWidth="1"/>
    <col min="10" max="10" width="11.7109375" style="1" customWidth="1"/>
    <col min="11" max="12" width="8.28515625" style="1" customWidth="1"/>
    <col min="13" max="13" width="11.7109375" style="1" customWidth="1"/>
    <col min="14" max="14" width="0.85546875" style="1" customWidth="1"/>
    <col min="15" max="16" width="8.28515625" style="1" customWidth="1"/>
    <col min="17" max="17" width="0.85546875" style="1" customWidth="1"/>
    <col min="18" max="20" width="8.28515625" style="1" customWidth="1"/>
    <col min="21" max="21" width="0.85546875" style="1" customWidth="1"/>
    <col min="22" max="28" width="8.28515625" style="1" customWidth="1"/>
    <col min="29" max="16384" width="9.140625" style="1"/>
  </cols>
  <sheetData>
    <row r="10" spans="3:32" ht="17.100000000000001" customHeight="1" x14ac:dyDescent="0.25">
      <c r="D10" s="45"/>
      <c r="E10" s="46"/>
      <c r="F10" s="46"/>
      <c r="G10" s="47"/>
      <c r="H10" s="47"/>
    </row>
    <row r="11" spans="3:32" ht="17.100000000000001" customHeight="1" x14ac:dyDescent="0.25">
      <c r="D11" s="45"/>
      <c r="E11" s="46"/>
      <c r="F11" s="46"/>
      <c r="G11" s="47"/>
      <c r="H11" s="47"/>
    </row>
    <row r="13" spans="3:32" x14ac:dyDescent="0.25"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9"/>
      <c r="O13" s="48"/>
      <c r="P13" s="48"/>
      <c r="Q13" s="49"/>
      <c r="R13" s="48"/>
      <c r="S13" s="48"/>
      <c r="T13" s="48"/>
      <c r="U13" s="49"/>
      <c r="V13" s="48"/>
      <c r="W13" s="48"/>
      <c r="X13" s="48"/>
      <c r="Y13" s="48"/>
      <c r="Z13" s="48"/>
      <c r="AA13" s="48"/>
      <c r="AB13" s="48"/>
      <c r="AD13" s="49"/>
      <c r="AE13" s="49"/>
      <c r="AF13" s="49"/>
    </row>
    <row r="14" spans="3:32" ht="16.5" customHeight="1" x14ac:dyDescent="0.25"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9"/>
      <c r="O14" s="48"/>
      <c r="P14" s="48"/>
      <c r="Q14" s="49"/>
      <c r="R14" s="48"/>
      <c r="S14" s="48"/>
      <c r="T14" s="48"/>
      <c r="U14" s="49"/>
      <c r="V14" s="48"/>
      <c r="W14" s="48"/>
      <c r="X14" s="48"/>
      <c r="Y14" s="48"/>
      <c r="Z14" s="48"/>
      <c r="AA14" s="48"/>
      <c r="AB14" s="48"/>
      <c r="AD14" s="49"/>
      <c r="AE14" s="49"/>
      <c r="AF14" s="49"/>
    </row>
    <row r="15" spans="3:32" x14ac:dyDescent="0.25">
      <c r="C15" s="50"/>
      <c r="D15" s="49"/>
      <c r="H15" s="51"/>
      <c r="I15" s="51"/>
      <c r="J15" s="52"/>
      <c r="K15" s="51"/>
      <c r="L15" s="51"/>
      <c r="M15" s="52"/>
      <c r="N15" s="51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</row>
    <row r="16" spans="3:32" x14ac:dyDescent="0.25">
      <c r="C16" s="50"/>
      <c r="D16" s="49"/>
      <c r="H16" s="51"/>
      <c r="I16" s="51"/>
      <c r="J16" s="52"/>
      <c r="K16" s="51"/>
      <c r="L16" s="51"/>
      <c r="M16" s="52"/>
      <c r="N16" s="51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</row>
    <row r="17" spans="3:28" x14ac:dyDescent="0.25">
      <c r="C17" s="50"/>
      <c r="D17" s="49"/>
      <c r="H17" s="51"/>
      <c r="I17" s="51"/>
      <c r="J17" s="52"/>
      <c r="K17" s="51"/>
      <c r="L17" s="51"/>
      <c r="M17" s="52"/>
      <c r="N17" s="51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</row>
    <row r="18" spans="3:28" x14ac:dyDescent="0.25">
      <c r="C18" s="50"/>
      <c r="D18" s="49"/>
      <c r="H18" s="51"/>
      <c r="I18" s="51"/>
      <c r="J18" s="52"/>
      <c r="K18" s="51"/>
      <c r="L18" s="51"/>
      <c r="M18" s="52"/>
      <c r="N18" s="51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</row>
    <row r="19" spans="3:28" x14ac:dyDescent="0.25">
      <c r="C19" s="50"/>
      <c r="D19" s="49"/>
      <c r="H19" s="51"/>
      <c r="I19" s="51"/>
      <c r="J19" s="52"/>
      <c r="K19" s="51"/>
      <c r="L19" s="51"/>
      <c r="M19" s="52"/>
      <c r="N19" s="51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</row>
    <row r="20" spans="3:28" x14ac:dyDescent="0.25">
      <c r="C20" s="50"/>
      <c r="D20" s="49"/>
      <c r="H20" s="51"/>
      <c r="I20" s="51"/>
      <c r="J20" s="52"/>
      <c r="K20" s="51"/>
      <c r="L20" s="51"/>
      <c r="M20" s="52"/>
      <c r="N20" s="51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</row>
    <row r="21" spans="3:28" x14ac:dyDescent="0.25">
      <c r="C21" s="50"/>
      <c r="D21" s="49"/>
      <c r="H21" s="51"/>
      <c r="I21" s="51"/>
      <c r="J21" s="52"/>
      <c r="K21" s="51"/>
      <c r="L21" s="51"/>
      <c r="M21" s="52"/>
      <c r="N21" s="51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</row>
    <row r="22" spans="3:28" x14ac:dyDescent="0.25">
      <c r="C22" s="50"/>
      <c r="D22" s="49"/>
      <c r="H22" s="51"/>
      <c r="I22" s="51"/>
      <c r="J22" s="52"/>
      <c r="K22" s="51"/>
      <c r="L22" s="51"/>
      <c r="M22" s="52"/>
      <c r="N22" s="51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</row>
    <row r="23" spans="3:28" x14ac:dyDescent="0.25">
      <c r="C23" s="50"/>
      <c r="D23" s="49"/>
      <c r="H23" s="51"/>
      <c r="I23" s="51"/>
      <c r="J23" s="52"/>
      <c r="K23" s="51"/>
      <c r="L23" s="51"/>
      <c r="M23" s="52"/>
      <c r="N23" s="51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</row>
    <row r="24" spans="3:28" x14ac:dyDescent="0.25">
      <c r="C24" s="50"/>
      <c r="D24" s="49"/>
      <c r="H24" s="51"/>
      <c r="I24" s="51"/>
      <c r="J24" s="52"/>
      <c r="K24" s="51"/>
      <c r="L24" s="51"/>
      <c r="M24" s="52"/>
      <c r="N24" s="51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</row>
    <row r="25" spans="3:28" x14ac:dyDescent="0.25">
      <c r="C25" s="50"/>
      <c r="D25" s="49"/>
      <c r="H25" s="51"/>
      <c r="I25" s="51"/>
      <c r="J25" s="52"/>
      <c r="K25" s="51"/>
      <c r="L25" s="51"/>
      <c r="M25" s="52"/>
      <c r="N25" s="51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</row>
    <row r="26" spans="3:28" x14ac:dyDescent="0.25">
      <c r="C26" s="50"/>
      <c r="D26" s="49"/>
      <c r="H26" s="51"/>
      <c r="I26" s="51"/>
      <c r="J26" s="52"/>
      <c r="K26" s="51"/>
      <c r="L26" s="51"/>
      <c r="M26" s="52"/>
      <c r="N26" s="51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</row>
    <row r="27" spans="3:28" x14ac:dyDescent="0.25">
      <c r="C27" s="50"/>
      <c r="D27" s="49"/>
      <c r="H27" s="51"/>
      <c r="I27" s="51"/>
      <c r="J27" s="52"/>
      <c r="K27" s="51"/>
      <c r="L27" s="51"/>
      <c r="M27" s="52"/>
      <c r="N27" s="51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</row>
    <row r="28" spans="3:28" x14ac:dyDescent="0.25">
      <c r="C28" s="50"/>
      <c r="D28" s="49"/>
      <c r="H28" s="51"/>
      <c r="I28" s="51"/>
      <c r="J28" s="52"/>
      <c r="K28" s="51"/>
      <c r="L28" s="51"/>
      <c r="M28" s="52"/>
      <c r="N28" s="51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</row>
    <row r="29" spans="3:28" x14ac:dyDescent="0.25">
      <c r="C29" s="50"/>
      <c r="D29" s="49"/>
      <c r="H29" s="51"/>
      <c r="I29" s="51"/>
      <c r="J29" s="52"/>
      <c r="K29" s="51"/>
      <c r="L29" s="51"/>
      <c r="M29" s="52"/>
      <c r="N29" s="51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</row>
    <row r="30" spans="3:28" x14ac:dyDescent="0.25">
      <c r="C30" s="50"/>
      <c r="D30" s="49"/>
      <c r="H30" s="51"/>
      <c r="I30" s="51"/>
      <c r="J30" s="52"/>
      <c r="K30" s="51"/>
      <c r="L30" s="51"/>
      <c r="M30" s="52"/>
      <c r="N30" s="51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</row>
    <row r="31" spans="3:28" x14ac:dyDescent="0.25">
      <c r="C31" s="50"/>
      <c r="D31" s="49"/>
      <c r="H31" s="51"/>
      <c r="I31" s="51"/>
      <c r="J31" s="52"/>
      <c r="K31" s="51"/>
      <c r="L31" s="51"/>
      <c r="M31" s="52"/>
      <c r="N31" s="51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</row>
    <row r="32" spans="3:28" x14ac:dyDescent="0.25">
      <c r="C32" s="50"/>
      <c r="D32" s="49"/>
      <c r="H32" s="51"/>
      <c r="I32" s="51"/>
      <c r="J32" s="52"/>
      <c r="K32" s="51"/>
      <c r="L32" s="51"/>
      <c r="M32" s="52"/>
      <c r="N32" s="51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</row>
    <row r="33" spans="3:28" x14ac:dyDescent="0.25">
      <c r="C33" s="50"/>
      <c r="D33" s="49"/>
      <c r="H33" s="51"/>
      <c r="I33" s="51"/>
      <c r="J33" s="52"/>
      <c r="K33" s="51"/>
      <c r="L33" s="51"/>
      <c r="M33" s="52"/>
      <c r="N33" s="51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</row>
    <row r="34" spans="3:28" x14ac:dyDescent="0.25">
      <c r="C34" s="50"/>
      <c r="D34" s="49"/>
      <c r="H34" s="51"/>
      <c r="I34" s="51"/>
      <c r="J34" s="52"/>
      <c r="K34" s="51"/>
      <c r="L34" s="51"/>
      <c r="M34" s="52"/>
      <c r="N34" s="51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</row>
    <row r="35" spans="3:28" x14ac:dyDescent="0.25">
      <c r="C35" s="50"/>
      <c r="D35" s="49"/>
      <c r="H35" s="51"/>
      <c r="I35" s="51"/>
      <c r="J35" s="52"/>
      <c r="K35" s="51"/>
      <c r="L35" s="51"/>
      <c r="M35" s="52"/>
      <c r="N35" s="51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</row>
    <row r="36" spans="3:28" x14ac:dyDescent="0.25">
      <c r="C36" s="50"/>
      <c r="D36" s="49"/>
      <c r="H36" s="51"/>
      <c r="I36" s="51"/>
      <c r="J36" s="52"/>
      <c r="K36" s="51"/>
      <c r="L36" s="51"/>
      <c r="M36" s="52"/>
      <c r="N36" s="51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</row>
    <row r="37" spans="3:28" x14ac:dyDescent="0.25">
      <c r="C37" s="50"/>
      <c r="D37" s="49"/>
      <c r="H37" s="51"/>
      <c r="I37" s="51"/>
      <c r="J37" s="52"/>
      <c r="K37" s="51"/>
      <c r="L37" s="51"/>
      <c r="M37" s="52"/>
      <c r="N37" s="51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</row>
    <row r="38" spans="3:28" x14ac:dyDescent="0.25">
      <c r="C38" s="50"/>
      <c r="D38" s="49"/>
      <c r="H38" s="51"/>
      <c r="I38" s="51"/>
      <c r="J38" s="52"/>
      <c r="K38" s="51"/>
      <c r="L38" s="51"/>
      <c r="M38" s="52"/>
      <c r="N38" s="51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</row>
    <row r="39" spans="3:28" x14ac:dyDescent="0.25">
      <c r="C39" s="50"/>
      <c r="D39" s="49"/>
      <c r="H39" s="51"/>
      <c r="I39" s="51"/>
      <c r="J39" s="52"/>
      <c r="K39" s="51"/>
      <c r="L39" s="51"/>
      <c r="M39" s="52"/>
      <c r="N39" s="51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</row>
    <row r="40" spans="3:28" x14ac:dyDescent="0.25">
      <c r="C40" s="50"/>
      <c r="D40" s="49"/>
      <c r="H40" s="51"/>
      <c r="I40" s="51"/>
      <c r="J40" s="52"/>
      <c r="K40" s="51"/>
      <c r="L40" s="51"/>
      <c r="M40" s="52"/>
      <c r="N40" s="51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</row>
    <row r="41" spans="3:28" x14ac:dyDescent="0.25">
      <c r="C41" s="50"/>
      <c r="D41" s="49"/>
      <c r="H41" s="51"/>
      <c r="I41" s="51"/>
      <c r="J41" s="52"/>
      <c r="K41" s="51"/>
      <c r="L41" s="51"/>
      <c r="M41" s="52"/>
      <c r="N41" s="51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</row>
    <row r="42" spans="3:28" x14ac:dyDescent="0.25">
      <c r="C42" s="50"/>
      <c r="D42" s="49"/>
      <c r="H42" s="51"/>
      <c r="I42" s="51"/>
      <c r="J42" s="52"/>
      <c r="K42" s="51"/>
      <c r="L42" s="51"/>
      <c r="M42" s="52"/>
      <c r="N42" s="51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</row>
    <row r="43" spans="3:28" x14ac:dyDescent="0.25">
      <c r="C43" s="50"/>
      <c r="D43" s="49"/>
      <c r="H43" s="51"/>
      <c r="I43" s="51"/>
      <c r="J43" s="52"/>
      <c r="K43" s="51"/>
      <c r="L43" s="51"/>
      <c r="M43" s="52"/>
      <c r="N43" s="51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</row>
    <row r="44" spans="3:28" x14ac:dyDescent="0.25">
      <c r="C44" s="50"/>
      <c r="D44" s="49"/>
      <c r="H44" s="51"/>
      <c r="I44" s="51"/>
      <c r="J44" s="52"/>
      <c r="K44" s="51"/>
      <c r="L44" s="51"/>
      <c r="M44" s="52"/>
      <c r="N44" s="51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</row>
    <row r="45" spans="3:28" ht="6.95" customHeight="1" x14ac:dyDescent="0.25">
      <c r="C45" s="34"/>
      <c r="D45" s="49"/>
      <c r="H45" s="51"/>
      <c r="I45" s="51"/>
      <c r="J45" s="52"/>
      <c r="K45" s="51"/>
      <c r="L45" s="51"/>
      <c r="M45" s="52"/>
      <c r="N45" s="51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</row>
    <row r="46" spans="3:28" x14ac:dyDescent="0.25">
      <c r="C46" s="50"/>
      <c r="D46" s="49"/>
      <c r="H46" s="51"/>
      <c r="I46" s="51"/>
      <c r="J46" s="52"/>
      <c r="K46" s="51"/>
      <c r="L46" s="51"/>
      <c r="M46" s="52"/>
      <c r="N46" s="51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</row>
    <row r="47" spans="3:28" x14ac:dyDescent="0.25">
      <c r="C47" s="50"/>
      <c r="D47" s="49"/>
      <c r="H47" s="51"/>
      <c r="I47" s="51"/>
      <c r="J47" s="52"/>
      <c r="K47" s="51"/>
      <c r="L47" s="51"/>
      <c r="M47" s="52"/>
      <c r="N47" s="51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2"/>
    </row>
    <row r="48" spans="3:28" x14ac:dyDescent="0.25">
      <c r="C48" s="50"/>
      <c r="D48" s="49"/>
      <c r="H48" s="51"/>
      <c r="I48" s="51"/>
      <c r="J48" s="52"/>
      <c r="K48" s="51"/>
      <c r="L48" s="51"/>
      <c r="M48" s="52"/>
      <c r="N48" s="51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2"/>
    </row>
    <row r="49" spans="3:32" x14ac:dyDescent="0.25">
      <c r="C49" s="50"/>
      <c r="D49" s="49"/>
      <c r="H49" s="51"/>
      <c r="I49" s="51"/>
      <c r="J49" s="52"/>
      <c r="K49" s="51"/>
      <c r="L49" s="51"/>
      <c r="M49" s="52"/>
      <c r="N49" s="51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52"/>
      <c r="AB49" s="52"/>
    </row>
    <row r="50" spans="3:32" x14ac:dyDescent="0.25">
      <c r="C50" s="50"/>
      <c r="D50" s="49"/>
      <c r="H50" s="51"/>
      <c r="I50" s="51"/>
      <c r="J50" s="52"/>
      <c r="K50" s="51"/>
      <c r="L50" s="51"/>
      <c r="M50" s="52"/>
      <c r="N50" s="51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2"/>
    </row>
    <row r="51" spans="3:32" x14ac:dyDescent="0.25">
      <c r="C51" s="50"/>
      <c r="D51" s="49"/>
      <c r="H51" s="51"/>
      <c r="I51" s="51"/>
      <c r="J51" s="52"/>
      <c r="K51" s="51"/>
      <c r="L51" s="51"/>
      <c r="M51" s="52"/>
      <c r="N51" s="51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</row>
    <row r="52" spans="3:32" x14ac:dyDescent="0.25">
      <c r="C52" s="50"/>
      <c r="D52" s="49"/>
      <c r="H52" s="51"/>
      <c r="I52" s="51"/>
      <c r="J52" s="52"/>
      <c r="K52" s="51"/>
      <c r="L52" s="51"/>
      <c r="M52" s="52"/>
      <c r="N52" s="51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</row>
    <row r="53" spans="3:32" x14ac:dyDescent="0.25">
      <c r="C53" s="50"/>
      <c r="D53" s="49"/>
      <c r="H53" s="51"/>
      <c r="I53" s="51"/>
      <c r="J53" s="52"/>
      <c r="K53" s="51"/>
      <c r="L53" s="51"/>
      <c r="M53" s="52"/>
      <c r="N53" s="51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</row>
    <row r="54" spans="3:32" x14ac:dyDescent="0.25">
      <c r="C54" s="50"/>
      <c r="D54" s="49"/>
      <c r="H54" s="51"/>
      <c r="I54" s="51"/>
      <c r="J54" s="52"/>
      <c r="K54" s="51"/>
      <c r="L54" s="51"/>
      <c r="M54" s="52"/>
      <c r="N54" s="51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2"/>
    </row>
    <row r="55" spans="3:32" x14ac:dyDescent="0.25">
      <c r="C55" s="50"/>
      <c r="D55" s="49"/>
      <c r="H55" s="51"/>
      <c r="I55" s="51"/>
      <c r="J55" s="52"/>
      <c r="K55" s="51"/>
      <c r="L55" s="51"/>
      <c r="M55" s="52"/>
      <c r="N55" s="51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</row>
    <row r="56" spans="3:32" x14ac:dyDescent="0.25">
      <c r="C56" s="50"/>
      <c r="D56" s="49"/>
      <c r="H56" s="51"/>
      <c r="I56" s="51"/>
      <c r="J56" s="52"/>
      <c r="K56" s="51"/>
      <c r="L56" s="51"/>
      <c r="M56" s="52"/>
      <c r="N56" s="51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</row>
    <row r="57" spans="3:32" x14ac:dyDescent="0.25">
      <c r="C57" s="50"/>
      <c r="D57" s="49"/>
      <c r="H57" s="51"/>
      <c r="I57" s="51"/>
      <c r="J57" s="52"/>
      <c r="K57" s="51"/>
      <c r="L57" s="51"/>
      <c r="M57" s="52"/>
      <c r="N57" s="51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</row>
    <row r="58" spans="3:32" x14ac:dyDescent="0.25">
      <c r="C58" s="50"/>
      <c r="D58" s="49"/>
      <c r="H58" s="51"/>
      <c r="I58" s="51"/>
      <c r="J58" s="52"/>
      <c r="K58" s="51"/>
      <c r="L58" s="51"/>
      <c r="M58" s="52"/>
      <c r="N58" s="51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2"/>
    </row>
    <row r="59" spans="3:32" x14ac:dyDescent="0.25">
      <c r="C59" s="50"/>
      <c r="D59" s="49"/>
      <c r="H59" s="51"/>
      <c r="I59" s="51"/>
      <c r="J59" s="52"/>
      <c r="K59" s="51"/>
      <c r="L59" s="51"/>
      <c r="M59" s="52"/>
      <c r="N59" s="51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</row>
    <row r="60" spans="3:32" ht="10.5" customHeight="1" x14ac:dyDescent="0.25">
      <c r="C60" s="43"/>
      <c r="D60" s="43"/>
      <c r="E60" s="43"/>
      <c r="F60" s="43"/>
      <c r="G60" s="43"/>
      <c r="H60" s="44"/>
      <c r="I60" s="44"/>
      <c r="J60" s="44"/>
      <c r="K60" s="44"/>
      <c r="L60" s="44"/>
      <c r="M60" s="44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D60" s="42"/>
      <c r="AE60" s="42"/>
      <c r="AF60" s="42"/>
    </row>
    <row r="61" spans="3:32" x14ac:dyDescent="0.25">
      <c r="H61" s="42"/>
      <c r="I61" s="42"/>
      <c r="J61" s="42"/>
      <c r="K61" s="42"/>
      <c r="L61" s="42"/>
      <c r="M61" s="42"/>
      <c r="AD61" s="42"/>
      <c r="AE61" s="42"/>
      <c r="AF61" s="42"/>
    </row>
    <row r="62" spans="3:32" x14ac:dyDescent="0.25">
      <c r="H62" s="42"/>
      <c r="I62" s="42"/>
      <c r="J62" s="42"/>
      <c r="K62" s="42"/>
      <c r="L62" s="42"/>
      <c r="M62" s="42"/>
      <c r="AD62" s="42"/>
      <c r="AE62" s="42"/>
      <c r="AF62" s="42"/>
    </row>
    <row r="63" spans="3:32" x14ac:dyDescent="0.25">
      <c r="H63" s="42"/>
      <c r="I63" s="42"/>
      <c r="J63" s="42"/>
      <c r="K63" s="42"/>
      <c r="L63" s="42"/>
      <c r="M63" s="42"/>
      <c r="AD63" s="42"/>
      <c r="AE63" s="42"/>
      <c r="AF63" s="42"/>
    </row>
    <row r="64" spans="3:32" x14ac:dyDescent="0.25">
      <c r="H64" s="42"/>
      <c r="I64" s="42"/>
      <c r="J64" s="42"/>
      <c r="K64" s="42"/>
      <c r="L64" s="42"/>
      <c r="M64" s="42"/>
      <c r="AD64" s="42"/>
      <c r="AE64" s="42"/>
      <c r="AF64" s="42"/>
    </row>
    <row r="65" spans="8:32" x14ac:dyDescent="0.25">
      <c r="H65" s="42"/>
      <c r="I65" s="42"/>
      <c r="J65" s="42"/>
      <c r="K65" s="42"/>
      <c r="L65" s="42"/>
      <c r="M65" s="42"/>
      <c r="AD65" s="42"/>
      <c r="AE65" s="42"/>
      <c r="AF65" s="42"/>
    </row>
    <row r="66" spans="8:32" x14ac:dyDescent="0.25">
      <c r="H66" s="42"/>
      <c r="I66" s="42"/>
      <c r="J66" s="42"/>
      <c r="K66" s="42"/>
      <c r="L66" s="42"/>
      <c r="M66" s="42"/>
      <c r="AD66" s="42"/>
      <c r="AE66" s="42"/>
      <c r="AF66" s="42"/>
    </row>
    <row r="67" spans="8:32" x14ac:dyDescent="0.25">
      <c r="H67" s="42"/>
      <c r="I67" s="42"/>
      <c r="J67" s="42"/>
      <c r="K67" s="42"/>
      <c r="L67" s="42"/>
      <c r="M67" s="42"/>
      <c r="AD67" s="42"/>
      <c r="AE67" s="42"/>
      <c r="AF67" s="42"/>
    </row>
    <row r="68" spans="8:32" x14ac:dyDescent="0.25">
      <c r="H68" s="42"/>
      <c r="I68" s="42"/>
      <c r="J68" s="42"/>
      <c r="K68" s="42"/>
      <c r="L68" s="42"/>
      <c r="M68" s="42"/>
      <c r="AD68" s="42"/>
      <c r="AE68" s="42"/>
      <c r="AF68" s="42"/>
    </row>
    <row r="69" spans="8:32" x14ac:dyDescent="0.25">
      <c r="H69" s="42"/>
      <c r="I69" s="42"/>
      <c r="J69" s="42"/>
      <c r="K69" s="42"/>
      <c r="L69" s="42"/>
      <c r="M69" s="42"/>
      <c r="AD69" s="42"/>
      <c r="AE69" s="42"/>
      <c r="AF69" s="42"/>
    </row>
    <row r="70" spans="8:32" x14ac:dyDescent="0.25">
      <c r="H70" s="42"/>
      <c r="I70" s="42"/>
      <c r="J70" s="42"/>
      <c r="K70" s="42"/>
      <c r="L70" s="42"/>
      <c r="M70" s="42"/>
      <c r="AD70" s="42"/>
      <c r="AE70" s="42"/>
      <c r="AF70" s="42"/>
    </row>
    <row r="71" spans="8:32" x14ac:dyDescent="0.25">
      <c r="H71" s="42"/>
      <c r="I71" s="42"/>
      <c r="J71" s="42"/>
      <c r="K71" s="42"/>
      <c r="L71" s="42"/>
      <c r="M71" s="42"/>
      <c r="AD71" s="42"/>
      <c r="AE71" s="42"/>
      <c r="AF71" s="42"/>
    </row>
    <row r="72" spans="8:32" x14ac:dyDescent="0.25">
      <c r="H72" s="42"/>
      <c r="I72" s="42"/>
      <c r="J72" s="42"/>
      <c r="K72" s="42"/>
      <c r="L72" s="42"/>
      <c r="M72" s="42"/>
      <c r="AD72" s="42"/>
      <c r="AE72" s="42"/>
      <c r="AF72" s="42"/>
    </row>
    <row r="73" spans="8:32" x14ac:dyDescent="0.25">
      <c r="H73" s="42"/>
      <c r="I73" s="42"/>
      <c r="J73" s="42"/>
      <c r="K73" s="42"/>
      <c r="L73" s="42"/>
      <c r="M73" s="42"/>
      <c r="AD73" s="42"/>
      <c r="AE73" s="42"/>
      <c r="AF73" s="42"/>
    </row>
    <row r="74" spans="8:32" x14ac:dyDescent="0.25">
      <c r="H74" s="42"/>
      <c r="I74" s="42"/>
      <c r="J74" s="42"/>
      <c r="K74" s="42"/>
      <c r="L74" s="42"/>
      <c r="M74" s="42"/>
      <c r="AD74" s="42"/>
      <c r="AE74" s="42"/>
      <c r="AF74" s="42"/>
    </row>
    <row r="75" spans="8:32" x14ac:dyDescent="0.25">
      <c r="H75" s="42"/>
      <c r="I75" s="42"/>
      <c r="J75" s="42"/>
      <c r="K75" s="42"/>
      <c r="L75" s="42"/>
      <c r="M75" s="42"/>
      <c r="AD75" s="42"/>
      <c r="AE75" s="42"/>
      <c r="AF75" s="42"/>
    </row>
    <row r="76" spans="8:32" x14ac:dyDescent="0.25">
      <c r="H76" s="42"/>
      <c r="I76" s="42"/>
      <c r="J76" s="42"/>
      <c r="K76" s="42"/>
      <c r="L76" s="42"/>
      <c r="M76" s="42"/>
      <c r="AD76" s="42"/>
      <c r="AE76" s="42"/>
      <c r="AF76" s="42"/>
    </row>
    <row r="77" spans="8:32" x14ac:dyDescent="0.25">
      <c r="H77" s="42"/>
      <c r="I77" s="42"/>
      <c r="J77" s="42"/>
      <c r="K77" s="42"/>
      <c r="L77" s="42"/>
      <c r="M77" s="42"/>
      <c r="AD77" s="42"/>
      <c r="AE77" s="42"/>
      <c r="AF77" s="42"/>
    </row>
    <row r="78" spans="8:32" x14ac:dyDescent="0.25">
      <c r="H78" s="42"/>
      <c r="I78" s="42"/>
      <c r="J78" s="42"/>
      <c r="K78" s="42"/>
      <c r="L78" s="42"/>
      <c r="M78" s="42"/>
      <c r="AD78" s="42"/>
      <c r="AE78" s="42"/>
      <c r="AF78" s="42"/>
    </row>
    <row r="79" spans="8:32" x14ac:dyDescent="0.25">
      <c r="H79" s="42"/>
      <c r="I79" s="42"/>
      <c r="J79" s="42"/>
      <c r="K79" s="42"/>
      <c r="L79" s="42"/>
      <c r="M79" s="42"/>
      <c r="AD79" s="42"/>
      <c r="AE79" s="42"/>
      <c r="AF79" s="42"/>
    </row>
    <row r="80" spans="8:32" x14ac:dyDescent="0.25">
      <c r="H80" s="42"/>
      <c r="I80" s="42"/>
      <c r="J80" s="42"/>
      <c r="K80" s="42"/>
      <c r="L80" s="42"/>
      <c r="M80" s="42"/>
      <c r="AD80" s="42"/>
      <c r="AE80" s="42"/>
      <c r="AF80" s="42"/>
    </row>
    <row r="81" spans="8:32" x14ac:dyDescent="0.25">
      <c r="H81" s="42"/>
      <c r="I81" s="42"/>
      <c r="J81" s="42"/>
      <c r="K81" s="42"/>
      <c r="L81" s="42"/>
      <c r="M81" s="42"/>
      <c r="AD81" s="42"/>
      <c r="AE81" s="42"/>
      <c r="AF81" s="42"/>
    </row>
    <row r="82" spans="8:32" x14ac:dyDescent="0.25">
      <c r="H82" s="42"/>
      <c r="I82" s="42"/>
      <c r="J82" s="42"/>
      <c r="K82" s="42"/>
      <c r="L82" s="42"/>
      <c r="M82" s="42"/>
      <c r="AD82" s="42"/>
      <c r="AE82" s="42"/>
      <c r="AF82" s="42"/>
    </row>
    <row r="83" spans="8:32" x14ac:dyDescent="0.25">
      <c r="H83" s="42"/>
      <c r="I83" s="42"/>
      <c r="J83" s="42"/>
      <c r="K83" s="42"/>
      <c r="L83" s="42"/>
      <c r="M83" s="42"/>
      <c r="AD83" s="42"/>
      <c r="AE83" s="42"/>
      <c r="AF83" s="42"/>
    </row>
    <row r="84" spans="8:32" x14ac:dyDescent="0.25">
      <c r="H84" s="42"/>
      <c r="I84" s="42"/>
      <c r="J84" s="42"/>
      <c r="K84" s="42"/>
      <c r="L84" s="42"/>
      <c r="M84" s="42"/>
      <c r="AD84" s="42"/>
      <c r="AE84" s="42"/>
      <c r="AF84" s="42"/>
    </row>
    <row r="85" spans="8:32" x14ac:dyDescent="0.25">
      <c r="H85" s="42"/>
      <c r="I85" s="42"/>
      <c r="J85" s="42"/>
      <c r="K85" s="42"/>
      <c r="L85" s="42"/>
      <c r="M85" s="42"/>
      <c r="AD85" s="42"/>
      <c r="AE85" s="42"/>
      <c r="AF85" s="42"/>
    </row>
    <row r="86" spans="8:32" x14ac:dyDescent="0.25">
      <c r="H86" s="42"/>
      <c r="I86" s="42"/>
      <c r="J86" s="42"/>
      <c r="K86" s="42"/>
      <c r="L86" s="42"/>
      <c r="M86" s="42"/>
      <c r="AD86" s="42"/>
      <c r="AE86" s="42"/>
      <c r="AF86" s="42"/>
    </row>
    <row r="87" spans="8:32" x14ac:dyDescent="0.25">
      <c r="H87" s="42"/>
      <c r="I87" s="42"/>
      <c r="J87" s="42"/>
      <c r="K87" s="42"/>
      <c r="L87" s="42"/>
      <c r="M87" s="42"/>
      <c r="AD87" s="42"/>
      <c r="AE87" s="42"/>
      <c r="AF87" s="42"/>
    </row>
    <row r="88" spans="8:32" x14ac:dyDescent="0.25">
      <c r="H88" s="42"/>
      <c r="I88" s="42"/>
      <c r="J88" s="42"/>
      <c r="K88" s="42"/>
      <c r="L88" s="42"/>
      <c r="M88" s="42"/>
      <c r="AD88" s="42"/>
      <c r="AE88" s="42"/>
      <c r="AF88" s="42"/>
    </row>
    <row r="89" spans="8:32" x14ac:dyDescent="0.25">
      <c r="H89" s="42"/>
      <c r="I89" s="42"/>
      <c r="J89" s="42"/>
      <c r="K89" s="42"/>
      <c r="L89" s="42"/>
      <c r="M89" s="42"/>
      <c r="AD89" s="42"/>
      <c r="AE89" s="42"/>
      <c r="AF89" s="42"/>
    </row>
    <row r="90" spans="8:32" x14ac:dyDescent="0.25">
      <c r="H90" s="42"/>
      <c r="I90" s="42"/>
      <c r="J90" s="42"/>
      <c r="K90" s="42"/>
      <c r="L90" s="42"/>
      <c r="M90" s="42"/>
      <c r="AD90" s="42"/>
      <c r="AE90" s="42"/>
      <c r="AF90" s="42"/>
    </row>
    <row r="91" spans="8:32" x14ac:dyDescent="0.25">
      <c r="H91" s="42"/>
      <c r="I91" s="42"/>
      <c r="J91" s="42"/>
      <c r="K91" s="42"/>
      <c r="L91" s="42"/>
      <c r="M91" s="42"/>
      <c r="AD91" s="42"/>
      <c r="AE91" s="42"/>
      <c r="AF91" s="42"/>
    </row>
    <row r="92" spans="8:32" x14ac:dyDescent="0.25">
      <c r="H92" s="42"/>
      <c r="I92" s="42"/>
      <c r="J92" s="42"/>
      <c r="K92" s="42"/>
      <c r="L92" s="42"/>
      <c r="M92" s="42"/>
      <c r="AD92" s="42"/>
      <c r="AE92" s="42"/>
      <c r="AF92" s="42"/>
    </row>
    <row r="93" spans="8:32" x14ac:dyDescent="0.25">
      <c r="H93" s="42"/>
      <c r="I93" s="42"/>
      <c r="J93" s="42"/>
      <c r="K93" s="42"/>
      <c r="L93" s="42"/>
      <c r="M93" s="42"/>
      <c r="AD93" s="42"/>
      <c r="AE93" s="42"/>
      <c r="AF93" s="42"/>
    </row>
    <row r="94" spans="8:32" x14ac:dyDescent="0.25">
      <c r="H94" s="42"/>
      <c r="I94" s="42"/>
      <c r="J94" s="42"/>
      <c r="K94" s="42"/>
      <c r="L94" s="42"/>
      <c r="M94" s="42"/>
      <c r="AD94" s="42"/>
      <c r="AE94" s="42"/>
      <c r="AF94" s="42"/>
    </row>
    <row r="95" spans="8:32" x14ac:dyDescent="0.25">
      <c r="H95" s="42"/>
      <c r="I95" s="42"/>
      <c r="J95" s="42"/>
      <c r="K95" s="42"/>
      <c r="L95" s="42"/>
      <c r="M95" s="42"/>
      <c r="AD95" s="42"/>
      <c r="AE95" s="42"/>
      <c r="AF95" s="42"/>
    </row>
    <row r="96" spans="8:32" x14ac:dyDescent="0.25">
      <c r="H96" s="42"/>
      <c r="I96" s="42"/>
      <c r="J96" s="42"/>
      <c r="K96" s="42"/>
      <c r="L96" s="42"/>
      <c r="M96" s="42"/>
      <c r="AD96" s="42"/>
      <c r="AE96" s="42"/>
      <c r="AF96" s="42"/>
    </row>
    <row r="97" spans="8:32" x14ac:dyDescent="0.25">
      <c r="H97" s="42"/>
      <c r="I97" s="42"/>
      <c r="J97" s="42"/>
      <c r="K97" s="42"/>
      <c r="L97" s="42"/>
      <c r="M97" s="42"/>
      <c r="AD97" s="42"/>
      <c r="AE97" s="42"/>
      <c r="AF97" s="42"/>
    </row>
    <row r="98" spans="8:32" x14ac:dyDescent="0.25">
      <c r="H98" s="42"/>
      <c r="I98" s="42"/>
      <c r="J98" s="42"/>
      <c r="K98" s="42"/>
      <c r="L98" s="42"/>
      <c r="M98" s="42"/>
      <c r="AD98" s="42"/>
      <c r="AE98" s="42"/>
      <c r="AF98" s="42"/>
    </row>
    <row r="99" spans="8:32" x14ac:dyDescent="0.25">
      <c r="H99" s="42"/>
      <c r="I99" s="42"/>
      <c r="J99" s="42"/>
      <c r="K99" s="42"/>
      <c r="L99" s="42"/>
      <c r="M99" s="42"/>
      <c r="AD99" s="42"/>
      <c r="AE99" s="42"/>
      <c r="AF99" s="42"/>
    </row>
    <row r="100" spans="8:32" x14ac:dyDescent="0.25">
      <c r="H100" s="42"/>
      <c r="I100" s="42"/>
      <c r="J100" s="42"/>
      <c r="K100" s="42"/>
      <c r="L100" s="42"/>
      <c r="M100" s="42"/>
      <c r="AD100" s="42"/>
      <c r="AE100" s="42"/>
      <c r="AF100" s="42"/>
    </row>
    <row r="101" spans="8:32" x14ac:dyDescent="0.25">
      <c r="H101" s="42"/>
      <c r="I101" s="42"/>
      <c r="J101" s="42"/>
      <c r="K101" s="42"/>
      <c r="L101" s="42"/>
      <c r="M101" s="42"/>
      <c r="AD101" s="42"/>
      <c r="AE101" s="42"/>
      <c r="AF101" s="42"/>
    </row>
    <row r="102" spans="8:32" x14ac:dyDescent="0.25">
      <c r="H102" s="42"/>
      <c r="I102" s="42"/>
      <c r="J102" s="42"/>
      <c r="K102" s="42"/>
      <c r="L102" s="42"/>
      <c r="M102" s="42"/>
      <c r="AD102" s="42"/>
      <c r="AE102" s="42"/>
      <c r="AF102" s="42"/>
    </row>
    <row r="103" spans="8:32" x14ac:dyDescent="0.25">
      <c r="H103" s="42"/>
      <c r="I103" s="42"/>
      <c r="J103" s="42"/>
      <c r="K103" s="42"/>
      <c r="L103" s="42"/>
      <c r="M103" s="42"/>
      <c r="AD103" s="42"/>
      <c r="AE103" s="42"/>
      <c r="AF103" s="42"/>
    </row>
    <row r="104" spans="8:32" x14ac:dyDescent="0.25">
      <c r="H104" s="42"/>
      <c r="I104" s="42"/>
      <c r="J104" s="42"/>
      <c r="K104" s="42"/>
      <c r="L104" s="42"/>
      <c r="M104" s="42"/>
      <c r="AD104" s="42"/>
      <c r="AE104" s="42"/>
      <c r="AF104" s="42"/>
    </row>
    <row r="105" spans="8:32" x14ac:dyDescent="0.25">
      <c r="H105" s="42"/>
      <c r="I105" s="42"/>
      <c r="J105" s="42"/>
      <c r="K105" s="42"/>
      <c r="L105" s="42"/>
      <c r="M105" s="42"/>
      <c r="AD105" s="42"/>
      <c r="AE105" s="42"/>
      <c r="AF105" s="42"/>
    </row>
    <row r="106" spans="8:32" x14ac:dyDescent="0.25">
      <c r="H106" s="42"/>
      <c r="I106" s="42"/>
      <c r="J106" s="42"/>
      <c r="K106" s="42"/>
      <c r="L106" s="42"/>
      <c r="M106" s="42"/>
      <c r="AD106" s="42"/>
      <c r="AE106" s="42"/>
      <c r="AF106" s="42"/>
    </row>
    <row r="107" spans="8:32" x14ac:dyDescent="0.25">
      <c r="H107" s="42"/>
      <c r="I107" s="42"/>
      <c r="J107" s="42"/>
      <c r="K107" s="42"/>
      <c r="L107" s="42"/>
      <c r="M107" s="42"/>
      <c r="AD107" s="42"/>
      <c r="AE107" s="42"/>
      <c r="AF107" s="42"/>
    </row>
    <row r="108" spans="8:32" x14ac:dyDescent="0.25">
      <c r="H108" s="42"/>
      <c r="I108" s="42"/>
      <c r="J108" s="42"/>
      <c r="K108" s="42"/>
      <c r="L108" s="42"/>
      <c r="M108" s="42"/>
      <c r="AD108" s="42"/>
      <c r="AE108" s="42"/>
      <c r="AF108" s="42"/>
    </row>
    <row r="109" spans="8:32" x14ac:dyDescent="0.25">
      <c r="H109" s="42"/>
      <c r="I109" s="42"/>
      <c r="J109" s="42"/>
      <c r="K109" s="42"/>
      <c r="L109" s="42"/>
      <c r="M109" s="42"/>
      <c r="AD109" s="42"/>
      <c r="AE109" s="42"/>
      <c r="AF109" s="42"/>
    </row>
    <row r="110" spans="8:32" x14ac:dyDescent="0.25">
      <c r="H110" s="42"/>
      <c r="I110" s="42"/>
      <c r="J110" s="42"/>
      <c r="K110" s="42"/>
      <c r="L110" s="42"/>
      <c r="M110" s="42"/>
      <c r="AD110" s="42"/>
      <c r="AE110" s="42"/>
      <c r="AF110" s="42"/>
    </row>
    <row r="111" spans="8:32" x14ac:dyDescent="0.25">
      <c r="H111" s="42"/>
      <c r="I111" s="42"/>
      <c r="J111" s="42"/>
      <c r="K111" s="42"/>
      <c r="L111" s="42"/>
      <c r="M111" s="42"/>
      <c r="AD111" s="42"/>
      <c r="AE111" s="42"/>
      <c r="AF111" s="42"/>
    </row>
    <row r="112" spans="8:32" x14ac:dyDescent="0.25">
      <c r="H112" s="42"/>
      <c r="I112" s="42"/>
      <c r="J112" s="42"/>
      <c r="K112" s="42"/>
      <c r="L112" s="42"/>
      <c r="M112" s="42"/>
      <c r="AD112" s="42"/>
      <c r="AE112" s="42"/>
      <c r="AF112" s="42"/>
    </row>
    <row r="113" spans="8:32" x14ac:dyDescent="0.25">
      <c r="H113" s="42"/>
      <c r="I113" s="42"/>
      <c r="J113" s="42"/>
      <c r="K113" s="42"/>
      <c r="L113" s="42"/>
      <c r="M113" s="42"/>
      <c r="AD113" s="42"/>
      <c r="AE113" s="42"/>
      <c r="AF113" s="42"/>
    </row>
    <row r="114" spans="8:32" x14ac:dyDescent="0.25">
      <c r="H114" s="42"/>
      <c r="I114" s="42"/>
      <c r="J114" s="42"/>
      <c r="K114" s="42"/>
      <c r="L114" s="42"/>
      <c r="M114" s="42"/>
      <c r="AD114" s="42"/>
      <c r="AE114" s="42"/>
      <c r="AF114" s="42"/>
    </row>
    <row r="115" spans="8:32" x14ac:dyDescent="0.25">
      <c r="H115" s="42"/>
      <c r="I115" s="42"/>
      <c r="J115" s="42"/>
      <c r="K115" s="42"/>
      <c r="L115" s="42"/>
      <c r="M115" s="42"/>
      <c r="AD115" s="42"/>
      <c r="AE115" s="42"/>
      <c r="AF115" s="42"/>
    </row>
    <row r="116" spans="8:32" x14ac:dyDescent="0.25">
      <c r="H116" s="42"/>
      <c r="I116" s="42"/>
      <c r="J116" s="42"/>
      <c r="K116" s="42"/>
      <c r="L116" s="42"/>
      <c r="M116" s="42"/>
      <c r="AD116" s="42"/>
      <c r="AE116" s="42"/>
      <c r="AF116" s="42"/>
    </row>
    <row r="117" spans="8:32" x14ac:dyDescent="0.25">
      <c r="H117" s="42"/>
      <c r="I117" s="42"/>
      <c r="J117" s="42"/>
      <c r="K117" s="42"/>
      <c r="L117" s="42"/>
      <c r="M117" s="42"/>
      <c r="AD117" s="42"/>
      <c r="AE117" s="42"/>
      <c r="AF117" s="42"/>
    </row>
    <row r="118" spans="8:32" x14ac:dyDescent="0.25">
      <c r="H118" s="42"/>
      <c r="I118" s="42"/>
      <c r="J118" s="42"/>
      <c r="K118" s="42"/>
      <c r="L118" s="42"/>
      <c r="M118" s="42"/>
      <c r="AD118" s="42"/>
      <c r="AE118" s="42"/>
      <c r="AF118" s="42"/>
    </row>
    <row r="119" spans="8:32" x14ac:dyDescent="0.25">
      <c r="H119" s="42"/>
      <c r="I119" s="42"/>
      <c r="J119" s="42"/>
      <c r="K119" s="42"/>
      <c r="L119" s="42"/>
      <c r="M119" s="42"/>
      <c r="AD119" s="42"/>
      <c r="AE119" s="42"/>
      <c r="AF119" s="42"/>
    </row>
    <row r="120" spans="8:32" x14ac:dyDescent="0.25">
      <c r="H120" s="42"/>
      <c r="I120" s="42"/>
      <c r="J120" s="42"/>
      <c r="K120" s="42"/>
      <c r="L120" s="42"/>
      <c r="M120" s="42"/>
      <c r="AD120" s="42"/>
      <c r="AE120" s="42"/>
      <c r="AF120" s="42"/>
    </row>
    <row r="121" spans="8:32" x14ac:dyDescent="0.25">
      <c r="H121" s="42"/>
      <c r="I121" s="42"/>
      <c r="J121" s="42"/>
      <c r="K121" s="42"/>
      <c r="L121" s="42"/>
      <c r="M121" s="42"/>
      <c r="AD121" s="42"/>
      <c r="AE121" s="42"/>
      <c r="AF121" s="42"/>
    </row>
    <row r="122" spans="8:32" x14ac:dyDescent="0.25">
      <c r="H122" s="42"/>
      <c r="I122" s="42"/>
      <c r="J122" s="42"/>
      <c r="K122" s="42"/>
      <c r="L122" s="42"/>
      <c r="M122" s="42"/>
      <c r="AD122" s="42"/>
      <c r="AE122" s="42"/>
      <c r="AF122" s="42"/>
    </row>
    <row r="123" spans="8:32" x14ac:dyDescent="0.25">
      <c r="H123" s="42"/>
      <c r="I123" s="42"/>
      <c r="J123" s="42"/>
      <c r="K123" s="42"/>
      <c r="L123" s="42"/>
      <c r="M123" s="42"/>
      <c r="AD123" s="42"/>
      <c r="AE123" s="42"/>
      <c r="AF123" s="42"/>
    </row>
    <row r="124" spans="8:32" x14ac:dyDescent="0.25">
      <c r="H124" s="42"/>
      <c r="I124" s="42"/>
      <c r="J124" s="42"/>
      <c r="K124" s="42"/>
      <c r="L124" s="42"/>
      <c r="M124" s="42"/>
      <c r="AD124" s="42"/>
      <c r="AE124" s="42"/>
      <c r="AF124" s="42"/>
    </row>
    <row r="125" spans="8:32" x14ac:dyDescent="0.25">
      <c r="H125" s="42"/>
      <c r="I125" s="42"/>
      <c r="J125" s="42"/>
      <c r="K125" s="42"/>
      <c r="L125" s="42"/>
      <c r="M125" s="42"/>
      <c r="AD125" s="42"/>
      <c r="AE125" s="42"/>
      <c r="AF125" s="42"/>
    </row>
    <row r="126" spans="8:32" x14ac:dyDescent="0.25">
      <c r="H126" s="42"/>
      <c r="I126" s="42"/>
      <c r="J126" s="42"/>
      <c r="K126" s="42"/>
      <c r="L126" s="42"/>
      <c r="M126" s="42"/>
      <c r="AD126" s="42"/>
      <c r="AE126" s="42"/>
      <c r="AF126" s="42"/>
    </row>
    <row r="127" spans="8:32" x14ac:dyDescent="0.25">
      <c r="H127" s="42"/>
      <c r="I127" s="42"/>
      <c r="J127" s="42"/>
      <c r="K127" s="42"/>
      <c r="L127" s="42"/>
      <c r="M127" s="42"/>
      <c r="AD127" s="42"/>
      <c r="AE127" s="42"/>
      <c r="AF127" s="42"/>
    </row>
    <row r="128" spans="8:32" x14ac:dyDescent="0.25">
      <c r="H128" s="42"/>
      <c r="I128" s="42"/>
      <c r="J128" s="42"/>
      <c r="K128" s="42"/>
      <c r="L128" s="42"/>
      <c r="M128" s="42"/>
      <c r="AD128" s="42"/>
      <c r="AE128" s="42"/>
      <c r="AF128" s="42"/>
    </row>
    <row r="129" spans="8:32" x14ac:dyDescent="0.25">
      <c r="H129" s="42"/>
      <c r="I129" s="42"/>
      <c r="J129" s="42"/>
      <c r="K129" s="42"/>
      <c r="L129" s="42"/>
      <c r="M129" s="42"/>
      <c r="AD129" s="42"/>
      <c r="AE129" s="42"/>
      <c r="AF129" s="42"/>
    </row>
    <row r="130" spans="8:32" x14ac:dyDescent="0.25">
      <c r="H130" s="42"/>
      <c r="I130" s="42"/>
      <c r="J130" s="42"/>
      <c r="K130" s="42"/>
      <c r="L130" s="42"/>
      <c r="M130" s="42"/>
      <c r="AD130" s="42"/>
      <c r="AE130" s="42"/>
      <c r="AF130" s="42"/>
    </row>
    <row r="131" spans="8:32" x14ac:dyDescent="0.25">
      <c r="H131" s="42"/>
      <c r="I131" s="42"/>
      <c r="J131" s="42"/>
      <c r="K131" s="42"/>
      <c r="L131" s="42"/>
      <c r="M131" s="42"/>
      <c r="AD131" s="42"/>
      <c r="AE131" s="42"/>
      <c r="AF131" s="42"/>
    </row>
    <row r="132" spans="8:32" x14ac:dyDescent="0.25">
      <c r="H132" s="42"/>
      <c r="I132" s="42"/>
      <c r="J132" s="42"/>
      <c r="K132" s="42"/>
      <c r="L132" s="42"/>
      <c r="M132" s="42"/>
      <c r="AD132" s="42"/>
      <c r="AE132" s="42"/>
      <c r="AF132" s="42"/>
    </row>
    <row r="133" spans="8:32" x14ac:dyDescent="0.25">
      <c r="H133" s="42"/>
      <c r="I133" s="42"/>
      <c r="J133" s="42"/>
      <c r="K133" s="42"/>
      <c r="L133" s="42"/>
      <c r="M133" s="42"/>
      <c r="AD133" s="42"/>
      <c r="AE133" s="42"/>
      <c r="AF133" s="42"/>
    </row>
    <row r="134" spans="8:32" x14ac:dyDescent="0.25">
      <c r="H134" s="42"/>
      <c r="I134" s="42"/>
      <c r="J134" s="42"/>
      <c r="K134" s="42"/>
      <c r="L134" s="42"/>
      <c r="M134" s="42"/>
      <c r="AD134" s="42"/>
      <c r="AE134" s="42"/>
      <c r="AF134" s="42"/>
    </row>
    <row r="135" spans="8:32" x14ac:dyDescent="0.25">
      <c r="H135" s="42"/>
      <c r="I135" s="42"/>
      <c r="J135" s="42"/>
      <c r="K135" s="42"/>
      <c r="L135" s="42"/>
      <c r="M135" s="42"/>
      <c r="AD135" s="42"/>
      <c r="AE135" s="42"/>
      <c r="AF135" s="42"/>
    </row>
    <row r="136" spans="8:32" x14ac:dyDescent="0.25">
      <c r="H136" s="42"/>
      <c r="I136" s="42"/>
      <c r="J136" s="42"/>
      <c r="K136" s="42"/>
      <c r="L136" s="42"/>
      <c r="M136" s="42"/>
      <c r="AD136" s="42"/>
      <c r="AE136" s="42"/>
      <c r="AF136" s="42"/>
    </row>
    <row r="137" spans="8:32" x14ac:dyDescent="0.25">
      <c r="H137" s="42"/>
      <c r="I137" s="42"/>
      <c r="J137" s="42"/>
      <c r="K137" s="42"/>
      <c r="L137" s="42"/>
      <c r="M137" s="42"/>
      <c r="AD137" s="42"/>
      <c r="AE137" s="42"/>
      <c r="AF137" s="42"/>
    </row>
    <row r="138" spans="8:32" x14ac:dyDescent="0.25">
      <c r="H138" s="42"/>
      <c r="I138" s="42"/>
      <c r="J138" s="42"/>
      <c r="K138" s="42"/>
      <c r="L138" s="42"/>
      <c r="M138" s="42"/>
      <c r="AD138" s="42"/>
      <c r="AE138" s="42"/>
      <c r="AF138" s="42"/>
    </row>
    <row r="139" spans="8:32" x14ac:dyDescent="0.25">
      <c r="H139" s="42"/>
      <c r="I139" s="42"/>
      <c r="J139" s="42"/>
      <c r="K139" s="42"/>
      <c r="L139" s="42"/>
      <c r="M139" s="42"/>
      <c r="AD139" s="42"/>
      <c r="AE139" s="42"/>
      <c r="AF139" s="42"/>
    </row>
    <row r="140" spans="8:32" x14ac:dyDescent="0.25">
      <c r="H140" s="42"/>
      <c r="I140" s="42"/>
      <c r="J140" s="42"/>
      <c r="K140" s="42"/>
      <c r="L140" s="42"/>
      <c r="M140" s="42"/>
      <c r="AD140" s="42"/>
      <c r="AE140" s="42"/>
      <c r="AF140" s="42"/>
    </row>
    <row r="141" spans="8:32" x14ac:dyDescent="0.25">
      <c r="H141" s="42"/>
      <c r="I141" s="42"/>
      <c r="J141" s="42"/>
      <c r="K141" s="42"/>
      <c r="L141" s="42"/>
      <c r="M141" s="42"/>
      <c r="AD141" s="42"/>
      <c r="AE141" s="42"/>
      <c r="AF141" s="42"/>
    </row>
    <row r="142" spans="8:32" x14ac:dyDescent="0.25">
      <c r="H142" s="42"/>
      <c r="I142" s="42"/>
      <c r="J142" s="42"/>
      <c r="K142" s="42"/>
      <c r="L142" s="42"/>
      <c r="M142" s="42"/>
      <c r="AD142" s="42"/>
      <c r="AE142" s="42"/>
      <c r="AF142" s="42"/>
    </row>
    <row r="143" spans="8:32" x14ac:dyDescent="0.25">
      <c r="H143" s="42"/>
      <c r="I143" s="42"/>
      <c r="J143" s="42"/>
      <c r="K143" s="42"/>
      <c r="L143" s="42"/>
      <c r="M143" s="42"/>
      <c r="AD143" s="42"/>
      <c r="AE143" s="42"/>
      <c r="AF143" s="42"/>
    </row>
    <row r="144" spans="8:32" x14ac:dyDescent="0.25">
      <c r="H144" s="42"/>
      <c r="I144" s="42"/>
      <c r="J144" s="42"/>
      <c r="K144" s="42"/>
      <c r="L144" s="42"/>
      <c r="M144" s="42"/>
      <c r="AD144" s="42"/>
      <c r="AE144" s="42"/>
      <c r="AF144" s="42"/>
    </row>
    <row r="145" spans="8:32" x14ac:dyDescent="0.25">
      <c r="H145" s="42"/>
      <c r="I145" s="42"/>
      <c r="J145" s="42"/>
      <c r="K145" s="42"/>
      <c r="L145" s="42"/>
      <c r="M145" s="42"/>
      <c r="AD145" s="42"/>
      <c r="AE145" s="42"/>
      <c r="AF145" s="42"/>
    </row>
    <row r="146" spans="8:32" x14ac:dyDescent="0.25">
      <c r="H146" s="42"/>
      <c r="I146" s="42"/>
      <c r="J146" s="42"/>
      <c r="K146" s="42"/>
      <c r="L146" s="42"/>
      <c r="M146" s="42"/>
      <c r="AD146" s="42"/>
      <c r="AE146" s="42"/>
      <c r="AF146" s="42"/>
    </row>
    <row r="147" spans="8:32" x14ac:dyDescent="0.25">
      <c r="H147" s="42"/>
      <c r="I147" s="42"/>
      <c r="J147" s="42"/>
      <c r="K147" s="42"/>
      <c r="L147" s="42"/>
      <c r="M147" s="42"/>
      <c r="AD147" s="42"/>
      <c r="AE147" s="42"/>
      <c r="AF147" s="42"/>
    </row>
    <row r="148" spans="8:32" x14ac:dyDescent="0.25">
      <c r="H148" s="42"/>
      <c r="I148" s="42"/>
      <c r="J148" s="42"/>
      <c r="K148" s="42"/>
      <c r="L148" s="42"/>
      <c r="M148" s="42"/>
    </row>
    <row r="149" spans="8:32" x14ac:dyDescent="0.25">
      <c r="H149" s="42"/>
      <c r="I149" s="42"/>
      <c r="J149" s="42"/>
      <c r="K149" s="42"/>
      <c r="L149" s="42"/>
      <c r="M149" s="42"/>
    </row>
    <row r="150" spans="8:32" x14ac:dyDescent="0.25">
      <c r="H150" s="42"/>
      <c r="I150" s="42"/>
      <c r="J150" s="42"/>
      <c r="K150" s="42"/>
      <c r="L150" s="42"/>
      <c r="M150" s="42"/>
    </row>
    <row r="151" spans="8:32" x14ac:dyDescent="0.25">
      <c r="H151" s="42"/>
      <c r="I151" s="42"/>
      <c r="J151" s="42"/>
      <c r="K151" s="42"/>
      <c r="L151" s="42"/>
      <c r="M151" s="42"/>
    </row>
    <row r="152" spans="8:32" x14ac:dyDescent="0.25">
      <c r="H152" s="42"/>
      <c r="I152" s="42"/>
      <c r="J152" s="42"/>
      <c r="K152" s="42"/>
      <c r="L152" s="42"/>
      <c r="M152" s="42"/>
    </row>
    <row r="153" spans="8:32" x14ac:dyDescent="0.25">
      <c r="H153" s="42"/>
      <c r="I153" s="42"/>
      <c r="J153" s="42"/>
      <c r="K153" s="42"/>
      <c r="L153" s="42"/>
      <c r="M153" s="42"/>
    </row>
    <row r="154" spans="8:32" x14ac:dyDescent="0.25">
      <c r="H154" s="42"/>
      <c r="I154" s="42"/>
      <c r="J154" s="42"/>
      <c r="K154" s="42"/>
      <c r="L154" s="42"/>
      <c r="M154" s="42"/>
    </row>
    <row r="155" spans="8:32" x14ac:dyDescent="0.25">
      <c r="H155" s="42"/>
      <c r="I155" s="42"/>
      <c r="J155" s="42"/>
      <c r="K155" s="42"/>
      <c r="L155" s="42"/>
      <c r="M155" s="42"/>
    </row>
    <row r="156" spans="8:32" x14ac:dyDescent="0.25">
      <c r="H156" s="42"/>
      <c r="I156" s="42"/>
      <c r="J156" s="42"/>
      <c r="K156" s="42"/>
      <c r="L156" s="42"/>
      <c r="M156" s="42"/>
    </row>
    <row r="157" spans="8:32" x14ac:dyDescent="0.25">
      <c r="H157" s="42"/>
      <c r="I157" s="42"/>
      <c r="J157" s="42"/>
      <c r="K157" s="42"/>
      <c r="L157" s="42"/>
      <c r="M157" s="42"/>
    </row>
    <row r="158" spans="8:32" x14ac:dyDescent="0.25">
      <c r="H158" s="42"/>
      <c r="I158" s="42"/>
      <c r="J158" s="42"/>
      <c r="K158" s="42"/>
      <c r="L158" s="42"/>
      <c r="M158" s="42"/>
    </row>
    <row r="159" spans="8:32" x14ac:dyDescent="0.25">
      <c r="H159" s="42"/>
      <c r="I159" s="42"/>
      <c r="J159" s="42"/>
      <c r="K159" s="42"/>
      <c r="L159" s="42"/>
      <c r="M159" s="42"/>
    </row>
    <row r="160" spans="8:32" x14ac:dyDescent="0.25">
      <c r="H160" s="42"/>
      <c r="I160" s="42"/>
      <c r="J160" s="42"/>
      <c r="K160" s="42"/>
      <c r="L160" s="42"/>
      <c r="M160" s="42"/>
    </row>
    <row r="161" spans="8:13" x14ac:dyDescent="0.25">
      <c r="H161" s="42"/>
      <c r="I161" s="42"/>
      <c r="J161" s="42"/>
      <c r="K161" s="42"/>
      <c r="L161" s="42"/>
      <c r="M161" s="42"/>
    </row>
    <row r="162" spans="8:13" x14ac:dyDescent="0.25">
      <c r="H162" s="42"/>
      <c r="I162" s="42"/>
      <c r="J162" s="42"/>
      <c r="K162" s="42"/>
      <c r="L162" s="42"/>
      <c r="M162" s="42"/>
    </row>
    <row r="163" spans="8:13" x14ac:dyDescent="0.25">
      <c r="H163" s="42"/>
      <c r="I163" s="42"/>
      <c r="J163" s="42"/>
      <c r="K163" s="42"/>
      <c r="L163" s="42"/>
      <c r="M163" s="42"/>
    </row>
    <row r="164" spans="8:13" x14ac:dyDescent="0.25">
      <c r="H164" s="42"/>
      <c r="I164" s="42"/>
      <c r="J164" s="42"/>
      <c r="K164" s="42"/>
      <c r="L164" s="42"/>
      <c r="M164" s="42"/>
    </row>
    <row r="165" spans="8:13" x14ac:dyDescent="0.25">
      <c r="H165" s="42"/>
      <c r="I165" s="42"/>
      <c r="J165" s="42"/>
      <c r="K165" s="42"/>
      <c r="L165" s="42"/>
      <c r="M165" s="42"/>
    </row>
    <row r="166" spans="8:13" x14ac:dyDescent="0.25">
      <c r="H166" s="42"/>
      <c r="I166" s="42"/>
      <c r="J166" s="42"/>
      <c r="K166" s="42"/>
      <c r="L166" s="42"/>
      <c r="M166" s="42"/>
    </row>
    <row r="167" spans="8:13" x14ac:dyDescent="0.25">
      <c r="H167" s="42"/>
      <c r="I167" s="42"/>
      <c r="J167" s="42"/>
      <c r="K167" s="42"/>
      <c r="L167" s="42"/>
      <c r="M167" s="42"/>
    </row>
    <row r="168" spans="8:13" x14ac:dyDescent="0.25">
      <c r="H168" s="42"/>
      <c r="I168" s="42"/>
      <c r="J168" s="42"/>
      <c r="K168" s="42"/>
      <c r="L168" s="42"/>
      <c r="M168" s="42"/>
    </row>
  </sheetData>
  <sheetProtection algorithmName="SHA-512" hashValue="9gV8jozNj+EbAHVELFaEF8eSuE/a47d2gHa+P7aa2a19/0rkp96Vopp7GXfxAE4V9IehKnCgusv7L7GhKdHyzw==" saltValue="RTKBYaUhmnTyGPZmcVOPGQ==" spinCount="100000" sheet="1" objects="1" scenarios="1"/>
  <pageMargins left="0" right="0" top="0" bottom="0" header="0.31496062992125984" footer="0.31496062992125984"/>
  <pageSetup paperSize="9"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SP</vt:lpstr>
      <vt:lpstr>GRAF SP</vt:lpstr>
      <vt:lpstr>'GRAF SP'!Area_de_impressao</vt:lpstr>
      <vt:lpstr>SP!Area_de_impressao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Suzane Ilka Coimbra</dc:creator>
  <cp:lastModifiedBy>Ariele Dos Santos Galvao</cp:lastModifiedBy>
  <dcterms:created xsi:type="dcterms:W3CDTF">2020-03-02T21:02:08Z</dcterms:created>
  <dcterms:modified xsi:type="dcterms:W3CDTF">2020-03-05T15:04:18Z</dcterms:modified>
</cp:coreProperties>
</file>